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62088B1-E537-44B7-BCE1-794FDFC19133}" xr6:coauthVersionLast="47" xr6:coauthVersionMax="47" xr10:uidLastSave="{00000000-0000-0000-0000-000000000000}"/>
  <bookViews>
    <workbookView xWindow="-108" yWindow="-108" windowWidth="23256" windowHeight="12456" xr2:uid="{1AF05F85-8A44-43F2-8C5E-EAA5B6246B23}"/>
  </bookViews>
  <sheets>
    <sheet name="Preisberechnung" sheetId="2" r:id="rId1"/>
    <sheet name=" RUNDEN Beispiele" sheetId="1" r:id="rId2"/>
    <sheet name="AUFRUNDEN ABRUNDEN" sheetId="3" r:id="rId3"/>
    <sheet name="VRUNDEN" sheetId="6" r:id="rId4"/>
    <sheet name="GERADE UNGERADE" sheetId="7" r:id="rId5"/>
    <sheet name="OBERGRENZE" sheetId="8" r:id="rId6"/>
    <sheet name="UNTERGRENZE" sheetId="10" r:id="rId7"/>
    <sheet name="OBERGRENZE.GENAU" sheetId="11" r:id="rId8"/>
    <sheet name="GANZZAHL" sheetId="13" r:id="rId9"/>
    <sheet name="Datumsvergleich" sheetId="14" r:id="rId10"/>
    <sheet name="KÜRZEN" sheetId="15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5" l="1"/>
  <c r="C3" i="15"/>
  <c r="C4" i="15"/>
  <c r="C5" i="15"/>
  <c r="C6" i="15"/>
  <c r="C7" i="15"/>
  <c r="B4" i="14"/>
  <c r="B5" i="14"/>
  <c r="B6" i="14"/>
  <c r="B7" i="14"/>
  <c r="B8" i="14"/>
  <c r="C2" i="13"/>
  <c r="C3" i="13"/>
  <c r="C4" i="13"/>
  <c r="C5" i="13"/>
  <c r="C6" i="13"/>
  <c r="D7" i="11"/>
  <c r="D6" i="11"/>
  <c r="D5" i="11"/>
  <c r="D4" i="11"/>
  <c r="D3" i="11"/>
  <c r="D2" i="10"/>
  <c r="D10" i="10"/>
  <c r="D9" i="10"/>
  <c r="D8" i="10"/>
  <c r="D7" i="10"/>
  <c r="D6" i="10"/>
  <c r="D5" i="10"/>
  <c r="D4" i="10"/>
  <c r="D3" i="10"/>
  <c r="D9" i="8"/>
  <c r="D8" i="8"/>
  <c r="D6" i="8"/>
  <c r="D7" i="8"/>
  <c r="D10" i="8"/>
  <c r="D3" i="8"/>
  <c r="D4" i="8"/>
  <c r="D5" i="8"/>
  <c r="D2" i="8"/>
  <c r="G5" i="7"/>
  <c r="C5" i="7"/>
  <c r="G6" i="7"/>
  <c r="G4" i="7"/>
  <c r="G3" i="7"/>
  <c r="G2" i="7"/>
  <c r="C6" i="7"/>
  <c r="C4" i="7"/>
  <c r="C3" i="7"/>
  <c r="C2" i="7"/>
  <c r="D10" i="6"/>
  <c r="D9" i="6"/>
  <c r="D8" i="6"/>
  <c r="D7" i="6"/>
  <c r="D6" i="6"/>
  <c r="D4" i="6"/>
  <c r="D3" i="6"/>
  <c r="D2" i="6"/>
  <c r="G8" i="3"/>
  <c r="G7" i="3"/>
  <c r="G6" i="3"/>
  <c r="G5" i="3"/>
  <c r="G4" i="3"/>
  <c r="G3" i="3"/>
  <c r="G2" i="3"/>
  <c r="C8" i="3"/>
  <c r="C7" i="3"/>
  <c r="C6" i="3"/>
  <c r="C5" i="3"/>
  <c r="C4" i="3"/>
  <c r="C3" i="3"/>
  <c r="C2" i="3"/>
  <c r="E5" i="2"/>
  <c r="E9" i="2" s="1"/>
  <c r="B5" i="2"/>
  <c r="H4" i="2"/>
  <c r="H5" i="2" s="1"/>
  <c r="B4" i="2"/>
  <c r="D14" i="11"/>
  <c r="D12" i="11"/>
  <c r="D11" i="11"/>
  <c r="D15" i="11"/>
  <c r="D13" i="11"/>
  <c r="C3" i="8"/>
  <c r="B3" i="3"/>
  <c r="F8" i="3"/>
  <c r="C4" i="6"/>
  <c r="C5" i="14"/>
  <c r="B2" i="13"/>
  <c r="B5" i="13"/>
  <c r="F3" i="7"/>
  <c r="F2" i="7"/>
  <c r="C2" i="6"/>
  <c r="F4" i="7"/>
  <c r="C3" i="10"/>
  <c r="C7" i="10"/>
  <c r="C12" i="11"/>
  <c r="B5" i="7"/>
  <c r="B4" i="15"/>
  <c r="F7" i="3"/>
  <c r="B6" i="15"/>
  <c r="B5" i="3"/>
  <c r="F6" i="3"/>
  <c r="C8" i="10"/>
  <c r="C15" i="11"/>
  <c r="C6" i="11"/>
  <c r="C10" i="6"/>
  <c r="C14" i="11"/>
  <c r="C10" i="8"/>
  <c r="B7" i="15"/>
  <c r="C5" i="8"/>
  <c r="C6" i="6"/>
  <c r="B6" i="7"/>
  <c r="C9" i="10"/>
  <c r="B4" i="13"/>
  <c r="C8" i="14"/>
  <c r="C6" i="14"/>
  <c r="C4" i="11"/>
  <c r="C7" i="14"/>
  <c r="B2" i="7"/>
  <c r="C2" i="8"/>
  <c r="B5" i="15"/>
  <c r="C8" i="8"/>
  <c r="B4" i="3"/>
  <c r="B6" i="13"/>
  <c r="B3" i="7"/>
  <c r="C9" i="6"/>
  <c r="F3" i="3"/>
  <c r="B2" i="3"/>
  <c r="C8" i="6"/>
  <c r="B7" i="3"/>
  <c r="B8" i="3"/>
  <c r="C13" i="11"/>
  <c r="B4" i="7"/>
  <c r="C2" i="10"/>
  <c r="B2" i="15"/>
  <c r="C5" i="10"/>
  <c r="B3" i="13"/>
  <c r="C3" i="6"/>
  <c r="B3" i="15"/>
  <c r="C4" i="8"/>
  <c r="C7" i="6"/>
  <c r="C9" i="8"/>
  <c r="B6" i="3"/>
  <c r="C6" i="10"/>
  <c r="F4" i="3"/>
  <c r="C7" i="8"/>
  <c r="F5" i="7"/>
  <c r="F6" i="7"/>
  <c r="C7" i="11"/>
  <c r="C11" i="11"/>
  <c r="C10" i="10"/>
  <c r="C4" i="10"/>
  <c r="F5" i="3"/>
  <c r="C5" i="11"/>
  <c r="C6" i="8"/>
  <c r="F2" i="3"/>
  <c r="C3" i="11"/>
  <c r="C4" i="14"/>
  <c r="B9" i="2" l="1"/>
  <c r="H9" i="2"/>
  <c r="H8" i="2"/>
  <c r="B8" i="2"/>
  <c r="C9" i="1"/>
  <c r="C8" i="1"/>
  <c r="C7" i="1"/>
  <c r="C6" i="1"/>
  <c r="C5" i="1"/>
  <c r="C4" i="1"/>
  <c r="C3" i="1"/>
  <c r="C2" i="1"/>
  <c r="B8" i="1"/>
  <c r="B5" i="1"/>
  <c r="B9" i="1"/>
  <c r="B6" i="1"/>
  <c r="B3" i="1"/>
  <c r="B2" i="1"/>
  <c r="B4" i="1"/>
  <c r="B7" i="1"/>
</calcChain>
</file>

<file path=xl/sharedStrings.xml><?xml version="1.0" encoding="utf-8"?>
<sst xmlns="http://schemas.openxmlformats.org/spreadsheetml/2006/main" count="72" uniqueCount="26">
  <si>
    <t xml:space="preserve"> </t>
  </si>
  <si>
    <t>Zahl</t>
  </si>
  <si>
    <t>Funktion</t>
  </si>
  <si>
    <t>Ergebnis</t>
  </si>
  <si>
    <t>Nicht gerundet</t>
  </si>
  <si>
    <t>Nachberechnung mit 2 Stellen</t>
  </si>
  <si>
    <t>Gerundet</t>
  </si>
  <si>
    <t>Peis Netto</t>
  </si>
  <si>
    <t>Skonto</t>
  </si>
  <si>
    <t>Skontobetrag</t>
  </si>
  <si>
    <t>MwSt.</t>
  </si>
  <si>
    <t>MwSt. Betrag</t>
  </si>
  <si>
    <t>Funktion AUFRUNDEN</t>
  </si>
  <si>
    <t>Funktion ABRUNDEN</t>
  </si>
  <si>
    <t>Vielfaches</t>
  </si>
  <si>
    <t>Formel</t>
  </si>
  <si>
    <t>Aufrunden, da 24 (4*6) näher an 22 liegt als 18 (3*6)</t>
  </si>
  <si>
    <t>Abrunden, da 20 (4*5) näher an 22 liegt als 25 (5*5)</t>
  </si>
  <si>
    <t>Zahl und Vielfaches müssen dasselbe Vorzeichen haben</t>
  </si>
  <si>
    <t>Aufrunden, da gleiche Entfernung</t>
  </si>
  <si>
    <t>Schritt</t>
  </si>
  <si>
    <t>OBERGRENZE.GENAU</t>
  </si>
  <si>
    <t>UNTERGRENZE.GENAU</t>
  </si>
  <si>
    <t>Gibt die Nachkommastellen zurück</t>
  </si>
  <si>
    <t>Datum</t>
  </si>
  <si>
    <t>Gesuchtes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</si>
</sst>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"/>
    <numFmt numFmtId="165" formatCode="#,##0.00000000"/>
    <numFmt numFmtId="166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0" xfId="0" applyFill="1"/>
    <xf numFmtId="4" fontId="0" fillId="3" borderId="0" xfId="0" applyNumberFormat="1" applyFill="1"/>
    <xf numFmtId="0" fontId="0" fillId="4" borderId="0" xfId="0" applyFill="1"/>
    <xf numFmtId="4" fontId="0" fillId="4" borderId="0" xfId="0" applyNumberFormat="1" applyFill="1"/>
    <xf numFmtId="0" fontId="0" fillId="5" borderId="0" xfId="0" applyFill="1"/>
    <xf numFmtId="4" fontId="0" fillId="5" borderId="0" xfId="0" applyNumberFormat="1" applyFill="1"/>
    <xf numFmtId="10" fontId="0" fillId="3" borderId="0" xfId="0" applyNumberFormat="1" applyFill="1"/>
    <xf numFmtId="10" fontId="0" fillId="4" borderId="0" xfId="0" applyNumberFormat="1" applyFill="1"/>
    <xf numFmtId="10" fontId="0" fillId="5" borderId="0" xfId="0" applyNumberFormat="1" applyFill="1"/>
    <xf numFmtId="0" fontId="0" fillId="3" borderId="1" xfId="0" applyFill="1" applyBorder="1"/>
    <xf numFmtId="0" fontId="0" fillId="4" borderId="1" xfId="0" applyFill="1" applyBorder="1"/>
    <xf numFmtId="2" fontId="0" fillId="4" borderId="1" xfId="0" applyNumberFormat="1" applyFill="1" applyBorder="1"/>
    <xf numFmtId="0" fontId="0" fillId="5" borderId="1" xfId="0" applyFill="1" applyBorder="1"/>
    <xf numFmtId="164" fontId="0" fillId="5" borderId="1" xfId="0" applyNumberFormat="1" applyFill="1" applyBorder="1"/>
    <xf numFmtId="9" fontId="0" fillId="3" borderId="0" xfId="0" applyNumberFormat="1" applyFill="1"/>
    <xf numFmtId="9" fontId="0" fillId="4" borderId="0" xfId="0" applyNumberFormat="1" applyFill="1"/>
    <xf numFmtId="9" fontId="0" fillId="5" borderId="0" xfId="0" applyNumberFormat="1" applyFill="1"/>
    <xf numFmtId="164" fontId="0" fillId="3" borderId="1" xfId="0" applyNumberFormat="1" applyFill="1" applyBorder="1"/>
    <xf numFmtId="2" fontId="0" fillId="3" borderId="0" xfId="0" applyNumberFormat="1" applyFill="1"/>
    <xf numFmtId="2" fontId="0" fillId="6" borderId="0" xfId="0" applyNumberFormat="1" applyFill="1"/>
    <xf numFmtId="2" fontId="0" fillId="5" borderId="0" xfId="0" applyNumberFormat="1" applyFill="1"/>
    <xf numFmtId="165" fontId="0" fillId="0" borderId="0" xfId="0" applyNumberFormat="1"/>
    <xf numFmtId="0" fontId="1" fillId="7" borderId="0" xfId="0" applyFont="1" applyFill="1" applyAlignment="1">
      <alignment horizontal="right"/>
    </xf>
    <xf numFmtId="0" fontId="1" fillId="7" borderId="0" xfId="0" applyFont="1" applyFill="1" applyAlignment="1">
      <alignment horizontal="left" indent="1"/>
    </xf>
    <xf numFmtId="0" fontId="0" fillId="0" borderId="0" xfId="0" applyAlignment="1">
      <alignment horizontal="left" indent="1"/>
    </xf>
    <xf numFmtId="0" fontId="1" fillId="5" borderId="0" xfId="0" applyFont="1" applyFill="1" applyAlignment="1">
      <alignment horizontal="right"/>
    </xf>
    <xf numFmtId="0" fontId="1" fillId="5" borderId="0" xfId="0" applyFont="1" applyFill="1" applyAlignment="1">
      <alignment horizontal="left" indent="1"/>
    </xf>
    <xf numFmtId="0" fontId="1" fillId="0" borderId="0" xfId="0" applyFont="1"/>
    <xf numFmtId="0" fontId="1" fillId="4" borderId="0" xfId="0" applyFont="1" applyFill="1" applyAlignment="1">
      <alignment horizontal="left" indent="1"/>
    </xf>
    <xf numFmtId="0" fontId="1" fillId="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indent="1"/>
    </xf>
    <xf numFmtId="0" fontId="1" fillId="4" borderId="0" xfId="0" applyFont="1" applyFill="1" applyAlignment="1">
      <alignment horizontal="right" indent="1"/>
    </xf>
    <xf numFmtId="166" fontId="0" fillId="0" borderId="0" xfId="0" applyNumberFormat="1"/>
    <xf numFmtId="2" fontId="0" fillId="0" borderId="0" xfId="0" applyNumberFormat="1"/>
    <xf numFmtId="22" fontId="0" fillId="0" borderId="0" xfId="0" applyNumberFormat="1"/>
    <xf numFmtId="0" fontId="1" fillId="8" borderId="0" xfId="0" applyFont="1" applyFill="1"/>
    <xf numFmtId="0" fontId="0" fillId="8" borderId="0" xfId="0" applyFill="1"/>
    <xf numFmtId="0" fontId="0" fillId="8" borderId="0" xfId="0" applyFill="1" applyAlignment="1">
      <alignment horizontal="center"/>
    </xf>
    <xf numFmtId="14" fontId="1" fillId="0" borderId="0" xfId="0" applyNumberFormat="1" applyFont="1"/>
    <xf numFmtId="0" fontId="1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82038-D6E5-4CEA-BCB8-2D7DBCECBAC4}">
  <dimension ref="A1:H10"/>
  <sheetViews>
    <sheetView tabSelected="1" workbookViewId="0">
      <selection activeCell="A16" sqref="A16"/>
    </sheetView>
  </sheetViews>
  <sheetFormatPr baseColWidth="10" defaultRowHeight="14.4" x14ac:dyDescent="0.3"/>
  <cols>
    <col min="1" max="1" width="14.88671875" customWidth="1"/>
    <col min="3" max="3" width="5.88671875" customWidth="1"/>
    <col min="4" max="4" width="13.44140625" customWidth="1"/>
    <col min="5" max="5" width="17.109375" customWidth="1"/>
    <col min="6" max="6" width="5.6640625" customWidth="1"/>
    <col min="7" max="7" width="14.33203125" customWidth="1"/>
    <col min="8" max="8" width="14.5546875" customWidth="1"/>
  </cols>
  <sheetData>
    <row r="1" spans="1:8" x14ac:dyDescent="0.3">
      <c r="A1" s="41" t="s">
        <v>4</v>
      </c>
      <c r="B1" s="41"/>
      <c r="D1" s="41" t="s">
        <v>5</v>
      </c>
      <c r="E1" s="41"/>
      <c r="G1" s="41" t="s">
        <v>6</v>
      </c>
      <c r="H1" s="41"/>
    </row>
    <row r="2" spans="1:8" x14ac:dyDescent="0.3">
      <c r="A2" s="1" t="s">
        <v>7</v>
      </c>
      <c r="B2" s="2">
        <v>9.19</v>
      </c>
      <c r="D2" s="3" t="s">
        <v>7</v>
      </c>
      <c r="E2" s="4">
        <v>9.19</v>
      </c>
      <c r="G2" s="5" t="s">
        <v>7</v>
      </c>
      <c r="H2" s="6">
        <v>9.19</v>
      </c>
    </row>
    <row r="3" spans="1:8" x14ac:dyDescent="0.3">
      <c r="A3" s="1" t="s">
        <v>8</v>
      </c>
      <c r="B3" s="7">
        <v>2.75E-2</v>
      </c>
      <c r="D3" s="3" t="s">
        <v>8</v>
      </c>
      <c r="E3" s="8">
        <v>2.75E-2</v>
      </c>
      <c r="G3" s="5" t="s">
        <v>8</v>
      </c>
      <c r="H3" s="9">
        <v>2.75E-2</v>
      </c>
    </row>
    <row r="4" spans="1:8" x14ac:dyDescent="0.3">
      <c r="A4" s="10" t="s">
        <v>9</v>
      </c>
      <c r="B4" s="10">
        <f>B2*B3</f>
        <v>0.25272499999999998</v>
      </c>
      <c r="D4" s="11" t="s">
        <v>9</v>
      </c>
      <c r="E4" s="12">
        <v>0.25</v>
      </c>
      <c r="G4" s="13" t="s">
        <v>9</v>
      </c>
      <c r="H4" s="14">
        <f>ROUND(H2*H3,2)</f>
        <v>0.25</v>
      </c>
    </row>
    <row r="5" spans="1:8" x14ac:dyDescent="0.3">
      <c r="A5" s="1" t="s">
        <v>3</v>
      </c>
      <c r="B5" s="2">
        <f>B2-B4</f>
        <v>8.9372749999999996</v>
      </c>
      <c r="D5" s="3" t="s">
        <v>3</v>
      </c>
      <c r="E5" s="4">
        <f>E2-E4</f>
        <v>8.94</v>
      </c>
      <c r="G5" s="5" t="s">
        <v>3</v>
      </c>
      <c r="H5" s="6">
        <f>H2-H4</f>
        <v>8.94</v>
      </c>
    </row>
    <row r="6" spans="1:8" x14ac:dyDescent="0.3">
      <c r="A6" s="1"/>
      <c r="B6" s="1"/>
      <c r="D6" s="3"/>
      <c r="E6" s="3"/>
      <c r="G6" s="5"/>
      <c r="H6" s="5"/>
    </row>
    <row r="7" spans="1:8" x14ac:dyDescent="0.3">
      <c r="A7" s="1" t="s">
        <v>10</v>
      </c>
      <c r="B7" s="15">
        <v>7.0000000000000007E-2</v>
      </c>
      <c r="D7" s="3" t="s">
        <v>10</v>
      </c>
      <c r="E7" s="16">
        <v>7.0000000000000007E-2</v>
      </c>
      <c r="G7" s="5" t="s">
        <v>10</v>
      </c>
      <c r="H7" s="17">
        <v>7.0000000000000007E-2</v>
      </c>
    </row>
    <row r="8" spans="1:8" x14ac:dyDescent="0.3">
      <c r="A8" s="10" t="s">
        <v>11</v>
      </c>
      <c r="B8" s="18">
        <f>B5*B7</f>
        <v>0.62560925000000001</v>
      </c>
      <c r="D8" s="11" t="s">
        <v>11</v>
      </c>
      <c r="E8" s="12">
        <v>0.63</v>
      </c>
      <c r="G8" s="13" t="s">
        <v>11</v>
      </c>
      <c r="H8" s="14">
        <f>ROUND(H5*H7,2)</f>
        <v>0.63</v>
      </c>
    </row>
    <row r="9" spans="1:8" x14ac:dyDescent="0.3">
      <c r="A9" s="1"/>
      <c r="B9" s="19">
        <f>B5+B8</f>
        <v>9.5628842499999998</v>
      </c>
      <c r="D9" s="3"/>
      <c r="E9" s="20">
        <f>E5+E8</f>
        <v>9.57</v>
      </c>
      <c r="G9" s="5"/>
      <c r="H9" s="21">
        <f>H5+H8</f>
        <v>9.57</v>
      </c>
    </row>
    <row r="10" spans="1:8" x14ac:dyDescent="0.3">
      <c r="B10" s="22"/>
    </row>
  </sheetData>
  <mergeCells count="3">
    <mergeCell ref="A1:B1"/>
    <mergeCell ref="D1:E1"/>
    <mergeCell ref="G1:H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BF4A3-1F6D-4C11-8DFA-E0820E62BBDE}">
  <dimension ref="A1:C8"/>
  <sheetViews>
    <sheetView workbookViewId="0">
      <selection activeCell="L3" sqref="L3"/>
    </sheetView>
  </sheetViews>
  <sheetFormatPr baseColWidth="10" defaultRowHeight="14.4" x14ac:dyDescent="0.3"/>
  <cols>
    <col min="1" max="1" width="16.5546875" bestFit="1" customWidth="1"/>
    <col min="3" max="3" width="22.44140625" customWidth="1"/>
    <col min="12" max="12" width="15.6640625" customWidth="1"/>
  </cols>
  <sheetData>
    <row r="1" spans="1:3" x14ac:dyDescent="0.3">
      <c r="A1" s="28" t="s">
        <v>25</v>
      </c>
      <c r="B1" s="40">
        <v>44952</v>
      </c>
    </row>
    <row r="3" spans="1:3" x14ac:dyDescent="0.3">
      <c r="A3" s="39" t="s">
        <v>24</v>
      </c>
      <c r="B3" s="38"/>
      <c r="C3" s="38"/>
    </row>
    <row r="4" spans="1:3" x14ac:dyDescent="0.3">
      <c r="A4" s="36">
        <v>44953.370833333334</v>
      </c>
      <c r="B4" t="b">
        <f>$B$1=INT(A4)</f>
        <v>0</v>
      </c>
      <c r="C4" t="str">
        <f ca="1">_xlfn.FORMULATEXT(B4)</f>
        <v>=$B$1=GANZZAHL(A4)</v>
      </c>
    </row>
    <row r="5" spans="1:3" x14ac:dyDescent="0.3">
      <c r="A5" s="36">
        <v>44952.684027777781</v>
      </c>
      <c r="B5" t="b">
        <f>$B$1=INT(A5)</f>
        <v>1</v>
      </c>
      <c r="C5" t="str">
        <f ca="1">_xlfn.FORMULATEXT(B5)</f>
        <v>=$B$1=GANZZAHL(A5)</v>
      </c>
    </row>
    <row r="6" spans="1:3" x14ac:dyDescent="0.3">
      <c r="A6" s="36">
        <v>44951.503472222219</v>
      </c>
      <c r="B6" t="b">
        <f>$B$1=INT(A6)</f>
        <v>0</v>
      </c>
      <c r="C6" t="str">
        <f ca="1">_xlfn.FORMULATEXT(B6)</f>
        <v>=$B$1=GANZZAHL(A6)</v>
      </c>
    </row>
    <row r="7" spans="1:3" x14ac:dyDescent="0.3">
      <c r="A7" s="36">
        <v>44938.408333333333</v>
      </c>
      <c r="B7" t="b">
        <f>$B$1=INT(A7)</f>
        <v>0</v>
      </c>
      <c r="C7" t="str">
        <f ca="1">_xlfn.FORMULATEXT(B7)</f>
        <v>=$B$1=GANZZAHL(A7)</v>
      </c>
    </row>
    <row r="8" spans="1:3" x14ac:dyDescent="0.3">
      <c r="A8" s="36">
        <v>44958.214583333334</v>
      </c>
      <c r="B8" t="b">
        <f>$B$1=INT(A8)</f>
        <v>0</v>
      </c>
      <c r="C8" t="str">
        <f ca="1">_xlfn.FORMULATEXT(B8)</f>
        <v>=$B$1=GANZZAHL(A8)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ACB5F-906C-47A5-A5E3-EF2FF2EAA63A}">
  <dimension ref="A1:C7"/>
  <sheetViews>
    <sheetView workbookViewId="0">
      <selection activeCell="B8" sqref="B8"/>
    </sheetView>
  </sheetViews>
  <sheetFormatPr baseColWidth="10" defaultRowHeight="14.4" x14ac:dyDescent="0.3"/>
  <cols>
    <col min="2" max="2" width="19.33203125" customWidth="1"/>
  </cols>
  <sheetData>
    <row r="1" spans="1:3" x14ac:dyDescent="0.3">
      <c r="A1" s="37" t="s">
        <v>1</v>
      </c>
      <c r="B1" s="37" t="s">
        <v>2</v>
      </c>
      <c r="C1" s="37" t="s">
        <v>3</v>
      </c>
    </row>
    <row r="2" spans="1:3" x14ac:dyDescent="0.3">
      <c r="A2">
        <v>8.7799999999999994</v>
      </c>
      <c r="B2" t="str">
        <f t="shared" ref="B2:B7" ca="1" si="0">_xlfn.FORMULATEXT(C2)</f>
        <v>=KÜRZEN(A2;1)</v>
      </c>
      <c r="C2" s="35">
        <f>TRUNC(A2,1)</f>
        <v>8.6999999999999993</v>
      </c>
    </row>
    <row r="3" spans="1:3" x14ac:dyDescent="0.3">
      <c r="A3">
        <v>-8.7799999999999994</v>
      </c>
      <c r="B3" t="str">
        <f t="shared" ca="1" si="0"/>
        <v>=KÜRZEN(A3;1)</v>
      </c>
      <c r="C3" s="35">
        <f>TRUNC(A3,1)</f>
        <v>-8.6999999999999993</v>
      </c>
    </row>
    <row r="4" spans="1:3" x14ac:dyDescent="0.3">
      <c r="A4">
        <v>2.2999999999999998</v>
      </c>
      <c r="B4" t="str">
        <f t="shared" ca="1" si="0"/>
        <v>=KÜRZEN(A4)</v>
      </c>
      <c r="C4" s="35">
        <f>TRUNC(A4)</f>
        <v>2</v>
      </c>
    </row>
    <row r="5" spans="1:3" x14ac:dyDescent="0.3">
      <c r="A5">
        <v>-2.2999999999999998</v>
      </c>
      <c r="B5" t="str">
        <f t="shared" ca="1" si="0"/>
        <v>=KÜRZEN(A5)</v>
      </c>
      <c r="C5" s="35">
        <f>TRUNC(A5)</f>
        <v>-2</v>
      </c>
    </row>
    <row r="6" spans="1:3" x14ac:dyDescent="0.3">
      <c r="A6">
        <v>54.123399999999997</v>
      </c>
      <c r="B6" t="str">
        <f t="shared" ca="1" si="0"/>
        <v>=A6-KÜRZEN(A6)</v>
      </c>
      <c r="C6">
        <f>A6-TRUNC(A6)</f>
        <v>0.12339999999999662</v>
      </c>
    </row>
    <row r="7" spans="1:3" x14ac:dyDescent="0.3">
      <c r="A7">
        <v>-54.123399999999997</v>
      </c>
      <c r="B7" t="str">
        <f t="shared" ca="1" si="0"/>
        <v>=A7-KÜRZEN(A7)</v>
      </c>
      <c r="C7">
        <f>A7-TRUNC(A7)</f>
        <v>-0.12339999999999662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6A39C-178C-4152-92AC-525E0070B3F1}">
  <dimension ref="A1:C9"/>
  <sheetViews>
    <sheetView workbookViewId="0">
      <selection activeCell="I5" sqref="I5"/>
    </sheetView>
  </sheetViews>
  <sheetFormatPr baseColWidth="10" defaultRowHeight="14.4" x14ac:dyDescent="0.3"/>
  <cols>
    <col min="2" max="2" width="21" customWidth="1"/>
  </cols>
  <sheetData>
    <row r="1" spans="1:3" x14ac:dyDescent="0.3">
      <c r="A1" s="37" t="s">
        <v>1</v>
      </c>
      <c r="B1" s="37" t="s">
        <v>2</v>
      </c>
      <c r="C1" s="37" t="s">
        <v>3</v>
      </c>
    </row>
    <row r="2" spans="1:3" x14ac:dyDescent="0.3">
      <c r="A2">
        <v>2.35</v>
      </c>
      <c r="B2" t="str">
        <f ca="1">_xlfn.FORMULATEXT(C2)</f>
        <v>=RUNDEN(A2;1)</v>
      </c>
      <c r="C2">
        <f>ROUND(A2,1)</f>
        <v>2.4</v>
      </c>
    </row>
    <row r="3" spans="1:3" x14ac:dyDescent="0.3">
      <c r="A3">
        <v>2.149</v>
      </c>
      <c r="B3" t="str">
        <f t="shared" ref="B3:B9" ca="1" si="0">_xlfn.FORMULATEXT(C3)</f>
        <v>=RUNDEN(A3;1)</v>
      </c>
      <c r="C3">
        <f t="shared" ref="C3" si="1">ROUND(A3,1)</f>
        <v>2.1</v>
      </c>
    </row>
    <row r="4" spans="1:3" x14ac:dyDescent="0.3">
      <c r="A4">
        <v>-5.375</v>
      </c>
      <c r="B4" t="str">
        <f t="shared" ca="1" si="0"/>
        <v>=RUNDEN(A4;2)</v>
      </c>
      <c r="C4">
        <f>ROUND(A4,2)</f>
        <v>-5.38</v>
      </c>
    </row>
    <row r="5" spans="1:3" x14ac:dyDescent="0.3">
      <c r="A5">
        <v>18.600000000000001</v>
      </c>
      <c r="B5" t="str">
        <f t="shared" ca="1" si="0"/>
        <v>=RUNDEN(A5;-1)</v>
      </c>
      <c r="C5">
        <f>ROUND(A5,-1)</f>
        <v>20</v>
      </c>
    </row>
    <row r="6" spans="1:3" x14ac:dyDescent="0.3">
      <c r="A6">
        <v>122.33</v>
      </c>
      <c r="B6" t="str">
        <f t="shared" ca="1" si="0"/>
        <v>=RUNDEN(A6;-2)</v>
      </c>
      <c r="C6">
        <f>ROUND(A6,-2)</f>
        <v>100</v>
      </c>
    </row>
    <row r="7" spans="1:3" x14ac:dyDescent="0.3">
      <c r="A7">
        <v>167.33</v>
      </c>
      <c r="B7" t="str">
        <f t="shared" ca="1" si="0"/>
        <v>=RUNDEN(A7;-2)</v>
      </c>
      <c r="C7">
        <f>ROUND(A7,-2)</f>
        <v>200</v>
      </c>
    </row>
    <row r="8" spans="1:3" x14ac:dyDescent="0.3">
      <c r="A8">
        <v>45.7</v>
      </c>
      <c r="B8" t="str">
        <f t="shared" ca="1" si="0"/>
        <v>=RUNDEN(A8;-1)</v>
      </c>
      <c r="C8">
        <f>ROUND(A8,-1)</f>
        <v>50</v>
      </c>
    </row>
    <row r="9" spans="1:3" x14ac:dyDescent="0.3">
      <c r="A9">
        <v>758</v>
      </c>
      <c r="B9" t="str">
        <f t="shared" ca="1" si="0"/>
        <v>=RUNDEN(A9;-3)</v>
      </c>
      <c r="C9">
        <f>ROUND(A9,-3)</f>
        <v>1000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E733-6A27-43D4-A2D3-D6494BB883B6}">
  <dimension ref="A1:G8"/>
  <sheetViews>
    <sheetView workbookViewId="0">
      <selection activeCell="J3" sqref="J3"/>
    </sheetView>
  </sheetViews>
  <sheetFormatPr baseColWidth="10" defaultRowHeight="14.4" x14ac:dyDescent="0.3"/>
  <cols>
    <col min="2" max="2" width="22.109375" customWidth="1"/>
    <col min="4" max="4" width="8.6640625" customWidth="1"/>
    <col min="6" max="6" width="22.109375" customWidth="1"/>
  </cols>
  <sheetData>
    <row r="1" spans="1:7" x14ac:dyDescent="0.3">
      <c r="A1" s="23" t="s">
        <v>1</v>
      </c>
      <c r="B1" s="24" t="s">
        <v>12</v>
      </c>
      <c r="C1" s="23" t="s">
        <v>3</v>
      </c>
      <c r="E1" s="26" t="s">
        <v>1</v>
      </c>
      <c r="F1" s="27" t="s">
        <v>13</v>
      </c>
      <c r="G1" s="26" t="s">
        <v>3</v>
      </c>
    </row>
    <row r="2" spans="1:7" x14ac:dyDescent="0.3">
      <c r="A2">
        <v>3.2</v>
      </c>
      <c r="B2" s="25" t="str">
        <f ca="1">_xlfn.FORMULATEXT(C2)</f>
        <v>=AUFRUNDEN(A2;0)</v>
      </c>
      <c r="C2">
        <f>ROUNDUP(A2,0)</f>
        <v>4</v>
      </c>
      <c r="E2">
        <v>3.2</v>
      </c>
      <c r="F2" s="25" t="str">
        <f ca="1">_xlfn.FORMULATEXT(G2)</f>
        <v>=ABRUNDEN(E2;0)</v>
      </c>
      <c r="G2">
        <f>ROUNDDOWN(E2,0)</f>
        <v>3</v>
      </c>
    </row>
    <row r="3" spans="1:7" x14ac:dyDescent="0.3">
      <c r="A3">
        <v>76.900000000000006</v>
      </c>
      <c r="B3" s="25" t="str">
        <f t="shared" ref="B3:B8" ca="1" si="0">_xlfn.FORMULATEXT(C3)</f>
        <v>=AUFRUNDEN(A3;0)</v>
      </c>
      <c r="C3">
        <f t="shared" ref="C3" si="1">ROUNDUP(A3,0)</f>
        <v>77</v>
      </c>
      <c r="E3">
        <v>76.900000000000006</v>
      </c>
      <c r="F3" s="25" t="str">
        <f t="shared" ref="F3:F8" ca="1" si="2">_xlfn.FORMULATEXT(G3)</f>
        <v>=ABRUNDEN(E3;0)</v>
      </c>
      <c r="G3">
        <f>ROUNDDOWN(E3,0)</f>
        <v>76</v>
      </c>
    </row>
    <row r="4" spans="1:7" x14ac:dyDescent="0.3">
      <c r="A4">
        <v>3.1457890000000002</v>
      </c>
      <c r="B4" s="25" t="str">
        <f t="shared" ca="1" si="0"/>
        <v>=AUFRUNDEN(A4;3)</v>
      </c>
      <c r="C4">
        <f>ROUNDUP(A4,3)</f>
        <v>3.1459999999999999</v>
      </c>
      <c r="E4">
        <v>3.1457890000000002</v>
      </c>
      <c r="F4" s="25" t="str">
        <f t="shared" ca="1" si="2"/>
        <v>=ABRUNDEN(E4;3)</v>
      </c>
      <c r="G4">
        <f>ROUNDDOWN(E4,3)</f>
        <v>3.145</v>
      </c>
    </row>
    <row r="5" spans="1:7" x14ac:dyDescent="0.3">
      <c r="A5">
        <v>3.1123120000000002</v>
      </c>
      <c r="B5" s="25" t="str">
        <f t="shared" ca="1" si="0"/>
        <v>=AUFRUNDEN(A5;1)</v>
      </c>
      <c r="C5">
        <f>ROUNDUP(A5,1)</f>
        <v>3.2</v>
      </c>
      <c r="E5">
        <v>3.1123120000000002</v>
      </c>
      <c r="F5" s="25" t="str">
        <f t="shared" ca="1" si="2"/>
        <v>=ABRUNDEN(E5;1)</v>
      </c>
      <c r="G5">
        <f>ROUNDDOWN(E5,1)</f>
        <v>3.1</v>
      </c>
    </row>
    <row r="6" spans="1:7" x14ac:dyDescent="0.3">
      <c r="A6">
        <v>3.1123120000000002</v>
      </c>
      <c r="B6" s="25" t="str">
        <f t="shared" ca="1" si="0"/>
        <v>=AUFRUNDEN(A6;-1)</v>
      </c>
      <c r="C6">
        <f>ROUNDUP(A6,-1)</f>
        <v>10</v>
      </c>
      <c r="E6">
        <v>3.1123120000000002</v>
      </c>
      <c r="F6" s="25" t="str">
        <f t="shared" ca="1" si="2"/>
        <v>=ABRUNDEN(E6;-1)</v>
      </c>
      <c r="G6">
        <f>ROUNDDOWN(E6,-1)</f>
        <v>0</v>
      </c>
    </row>
    <row r="7" spans="1:7" x14ac:dyDescent="0.3">
      <c r="A7">
        <v>123</v>
      </c>
      <c r="B7" s="25" t="str">
        <f t="shared" ca="1" si="0"/>
        <v>=AUFRUNDEN(A7;-2)</v>
      </c>
      <c r="C7">
        <f>ROUNDUP(A7,-2)</f>
        <v>200</v>
      </c>
      <c r="E7">
        <v>123</v>
      </c>
      <c r="F7" s="25" t="str">
        <f t="shared" ca="1" si="2"/>
        <v>=ABRUNDEN(E7;-2)</v>
      </c>
      <c r="G7">
        <f>ROUNDDOWN(E7,-2)</f>
        <v>100</v>
      </c>
    </row>
    <row r="8" spans="1:7" x14ac:dyDescent="0.3">
      <c r="A8">
        <v>-18.578900000000001</v>
      </c>
      <c r="B8" s="25" t="str">
        <f t="shared" ca="1" si="0"/>
        <v>=AUFRUNDEN(A8;2)</v>
      </c>
      <c r="C8">
        <f>ROUNDUP(A8,2)</f>
        <v>-18.580000000000002</v>
      </c>
      <c r="E8">
        <v>-18.578900000000001</v>
      </c>
      <c r="F8" s="25" t="str">
        <f t="shared" ca="1" si="2"/>
        <v>=ABRUNDEN(E8;2)</v>
      </c>
      <c r="G8">
        <f>ROUNDDOWN(E8,2)</f>
        <v>-18.57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D5ED4-C27C-4E87-A554-87C82C6AA32D}">
  <dimension ref="A1:E10"/>
  <sheetViews>
    <sheetView workbookViewId="0">
      <selection activeCell="K17" sqref="K17"/>
    </sheetView>
  </sheetViews>
  <sheetFormatPr baseColWidth="10" defaultRowHeight="14.4" x14ac:dyDescent="0.3"/>
  <cols>
    <col min="3" max="3" width="22.33203125" customWidth="1"/>
    <col min="5" max="5" width="50.88671875" customWidth="1"/>
  </cols>
  <sheetData>
    <row r="1" spans="1:5" x14ac:dyDescent="0.3">
      <c r="A1" s="30" t="s">
        <v>1</v>
      </c>
      <c r="B1" s="30" t="s">
        <v>14</v>
      </c>
      <c r="C1" s="29" t="s">
        <v>15</v>
      </c>
      <c r="D1" s="30" t="s">
        <v>3</v>
      </c>
    </row>
    <row r="2" spans="1:5" x14ac:dyDescent="0.3">
      <c r="A2" s="31">
        <v>145</v>
      </c>
      <c r="B2" s="31">
        <v>100</v>
      </c>
      <c r="C2" s="25" t="str">
        <f ca="1">_xlfn.FORMULATEXT(D2)</f>
        <v>=VRUNDEN(A2;B2)</v>
      </c>
      <c r="D2" s="31">
        <f>MROUND(A2,B2)</f>
        <v>100</v>
      </c>
    </row>
    <row r="3" spans="1:5" x14ac:dyDescent="0.3">
      <c r="A3" s="31">
        <v>150</v>
      </c>
      <c r="B3" s="31">
        <v>100</v>
      </c>
      <c r="C3" s="25" t="str">
        <f ca="1">_xlfn.FORMULATEXT(D3)</f>
        <v>=VRUNDEN(A3;B3)</v>
      </c>
      <c r="D3" s="31">
        <f>MROUND(A3,B3)</f>
        <v>200</v>
      </c>
      <c r="E3" t="s">
        <v>19</v>
      </c>
    </row>
    <row r="4" spans="1:5" x14ac:dyDescent="0.3">
      <c r="A4" s="31">
        <v>236</v>
      </c>
      <c r="B4" s="31">
        <v>100</v>
      </c>
      <c r="C4" s="25" t="str">
        <f ca="1">_xlfn.FORMULATEXT(D4)</f>
        <v>=VRUNDEN(A4;B4)</v>
      </c>
      <c r="D4" s="31">
        <f>MROUND(A4,B4)</f>
        <v>200</v>
      </c>
    </row>
    <row r="6" spans="1:5" x14ac:dyDescent="0.3">
      <c r="A6" s="31">
        <v>22</v>
      </c>
      <c r="B6" s="31">
        <v>0</v>
      </c>
      <c r="C6" s="25" t="str">
        <f ca="1">_xlfn.FORMULATEXT(D6)</f>
        <v>=VRUNDEN(A6;B6)</v>
      </c>
      <c r="D6" s="31">
        <f>MROUND(A6,B6)</f>
        <v>0</v>
      </c>
    </row>
    <row r="7" spans="1:5" x14ac:dyDescent="0.3">
      <c r="A7" s="31">
        <v>22</v>
      </c>
      <c r="B7" s="31">
        <v>5</v>
      </c>
      <c r="C7" s="25" t="str">
        <f ca="1">_xlfn.FORMULATEXT(D7)</f>
        <v>=VRUNDEN(A7;B7)</v>
      </c>
      <c r="D7" s="31">
        <f>MROUND(A7,B7)</f>
        <v>20</v>
      </c>
      <c r="E7" t="s">
        <v>17</v>
      </c>
    </row>
    <row r="8" spans="1:5" x14ac:dyDescent="0.3">
      <c r="A8" s="31">
        <v>22</v>
      </c>
      <c r="B8" s="31">
        <v>6</v>
      </c>
      <c r="C8" s="25" t="str">
        <f ca="1">_xlfn.FORMULATEXT(D8)</f>
        <v>=VRUNDEN(A8;B8)</v>
      </c>
      <c r="D8" s="31">
        <f>MROUND(A8,B8)</f>
        <v>24</v>
      </c>
      <c r="E8" t="s">
        <v>16</v>
      </c>
    </row>
    <row r="9" spans="1:5" x14ac:dyDescent="0.3">
      <c r="A9" s="31">
        <v>22</v>
      </c>
      <c r="B9" s="31">
        <v>10</v>
      </c>
      <c r="C9" s="25" t="str">
        <f ca="1">_xlfn.FORMULATEXT(D9)</f>
        <v>=VRUNDEN(A9;B9)</v>
      </c>
      <c r="D9" s="31">
        <f>MROUND(A9,B9)</f>
        <v>20</v>
      </c>
    </row>
    <row r="10" spans="1:5" x14ac:dyDescent="0.3">
      <c r="A10" s="31">
        <v>-9</v>
      </c>
      <c r="B10" s="31">
        <v>-3</v>
      </c>
      <c r="C10" s="25" t="str">
        <f ca="1">_xlfn.FORMULATEXT(D10)</f>
        <v>=VRUNDEN(A10;B10)</v>
      </c>
      <c r="D10" s="31">
        <f>MROUND(A10,B10)</f>
        <v>-9</v>
      </c>
      <c r="E10" t="s">
        <v>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E0481-A7AD-443E-B92B-92FDEABB700B}">
  <dimension ref="A1:O17"/>
  <sheetViews>
    <sheetView workbookViewId="0">
      <selection activeCell="J18" sqref="J18"/>
    </sheetView>
  </sheetViews>
  <sheetFormatPr baseColWidth="10" defaultRowHeight="14.4" x14ac:dyDescent="0.3"/>
  <cols>
    <col min="2" max="2" width="16.6640625" customWidth="1"/>
    <col min="4" max="4" width="7.5546875" customWidth="1"/>
    <col min="6" max="6" width="16.6640625" customWidth="1"/>
  </cols>
  <sheetData>
    <row r="1" spans="1:7" x14ac:dyDescent="0.3">
      <c r="A1" s="33" t="s">
        <v>1</v>
      </c>
      <c r="B1" s="29" t="s">
        <v>15</v>
      </c>
      <c r="C1" s="30" t="s">
        <v>3</v>
      </c>
      <c r="E1" s="33" t="s">
        <v>1</v>
      </c>
      <c r="F1" s="29" t="s">
        <v>15</v>
      </c>
      <c r="G1" s="30" t="s">
        <v>3</v>
      </c>
    </row>
    <row r="2" spans="1:7" x14ac:dyDescent="0.3">
      <c r="A2" s="32">
        <v>2.5</v>
      </c>
      <c r="B2" s="25" t="str">
        <f ca="1">_xlfn.FORMULATEXT(C2)</f>
        <v>=GERADE(A2)</v>
      </c>
      <c r="C2" s="32">
        <f>EVEN(A2)</f>
        <v>4</v>
      </c>
      <c r="E2" s="32">
        <v>2.5</v>
      </c>
      <c r="F2" s="25" t="str">
        <f ca="1">_xlfn.FORMULATEXT(G2)</f>
        <v>=UNGERADE(E2)</v>
      </c>
      <c r="G2" s="32">
        <f>ODD(E2)</f>
        <v>3</v>
      </c>
    </row>
    <row r="3" spans="1:7" x14ac:dyDescent="0.3">
      <c r="A3" s="32">
        <v>1</v>
      </c>
      <c r="B3" s="25" t="str">
        <f ca="1">_xlfn.FORMULATEXT(C3)</f>
        <v>=GERADE(A3)</v>
      </c>
      <c r="C3" s="32">
        <f>EVEN(A3)</f>
        <v>2</v>
      </c>
      <c r="E3" s="32">
        <v>1</v>
      </c>
      <c r="F3" s="25" t="str">
        <f ca="1">_xlfn.FORMULATEXT(G3)</f>
        <v>=UNGERADE(E3)</v>
      </c>
      <c r="G3" s="32">
        <f>ODD(E3)</f>
        <v>1</v>
      </c>
    </row>
    <row r="4" spans="1:7" x14ac:dyDescent="0.3">
      <c r="A4" s="32">
        <v>-7</v>
      </c>
      <c r="B4" s="25" t="str">
        <f ca="1">_xlfn.FORMULATEXT(C4)</f>
        <v>=GERADE(A4)</v>
      </c>
      <c r="C4" s="32">
        <f>EVEN(A4)</f>
        <v>-8</v>
      </c>
      <c r="E4" s="32">
        <v>-7</v>
      </c>
      <c r="F4" s="25" t="str">
        <f ca="1">_xlfn.FORMULATEXT(G4)</f>
        <v>=UNGERADE(E4)</v>
      </c>
      <c r="G4" s="32">
        <f>ODD(E4)</f>
        <v>-7</v>
      </c>
    </row>
    <row r="5" spans="1:7" x14ac:dyDescent="0.3">
      <c r="A5" s="32">
        <v>-2</v>
      </c>
      <c r="B5" s="25" t="str">
        <f ca="1">_xlfn.FORMULATEXT(C5)</f>
        <v>=GERADE(A5)</v>
      </c>
      <c r="C5" s="32">
        <f>EVEN(A5)</f>
        <v>-2</v>
      </c>
      <c r="E5" s="32">
        <v>-2</v>
      </c>
      <c r="F5" s="25" t="str">
        <f ca="1">_xlfn.FORMULATEXT(G5)</f>
        <v>=UNGERADE(E5)</v>
      </c>
      <c r="G5" s="32">
        <f>ODD(E5)</f>
        <v>-3</v>
      </c>
    </row>
    <row r="6" spans="1:7" x14ac:dyDescent="0.3">
      <c r="A6" s="32">
        <v>91.2</v>
      </c>
      <c r="B6" s="25" t="str">
        <f ca="1">_xlfn.FORMULATEXT(C6)</f>
        <v>=GERADE(A6)</v>
      </c>
      <c r="C6" s="32">
        <f>EVEN(A6)</f>
        <v>92</v>
      </c>
      <c r="E6" s="32">
        <v>91.2</v>
      </c>
      <c r="F6" s="25" t="str">
        <f ca="1">_xlfn.FORMULATEXT(G6)</f>
        <v>=UNGERADE(E6)</v>
      </c>
      <c r="G6" s="32">
        <f>ODD(E6)</f>
        <v>93</v>
      </c>
    </row>
    <row r="7" spans="1:7" x14ac:dyDescent="0.3">
      <c r="A7" s="32"/>
      <c r="C7" s="31"/>
    </row>
    <row r="8" spans="1:7" x14ac:dyDescent="0.3">
      <c r="A8" s="32"/>
      <c r="C8" s="31"/>
    </row>
    <row r="9" spans="1:7" x14ac:dyDescent="0.3">
      <c r="A9" s="31"/>
      <c r="C9" s="31"/>
    </row>
    <row r="10" spans="1:7" x14ac:dyDescent="0.3">
      <c r="C10" s="31"/>
    </row>
    <row r="17" spans="15:15" x14ac:dyDescent="0.3">
      <c r="O17" t="s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4568B-C90B-42A0-9D9B-768925DBFFDB}">
  <dimension ref="A1:D10"/>
  <sheetViews>
    <sheetView workbookViewId="0">
      <selection activeCell="A9" sqref="A9"/>
    </sheetView>
  </sheetViews>
  <sheetFormatPr baseColWidth="10" defaultRowHeight="14.4" x14ac:dyDescent="0.3"/>
  <cols>
    <col min="3" max="3" width="36.88671875" bestFit="1" customWidth="1"/>
  </cols>
  <sheetData>
    <row r="1" spans="1:4" x14ac:dyDescent="0.3">
      <c r="A1" s="33" t="s">
        <v>1</v>
      </c>
      <c r="B1" s="33" t="s">
        <v>20</v>
      </c>
      <c r="C1" s="29" t="s">
        <v>15</v>
      </c>
      <c r="D1" s="30" t="s">
        <v>3</v>
      </c>
    </row>
    <row r="2" spans="1:4" x14ac:dyDescent="0.3">
      <c r="A2" s="35">
        <v>5.61</v>
      </c>
      <c r="B2">
        <v>0.5</v>
      </c>
      <c r="C2" t="str">
        <f ca="1">_xlfn.FORMULATEXT(D2)</f>
        <v>=OBERGRENZE.MATHEMATIK(A2;B2)</v>
      </c>
      <c r="D2" s="34">
        <f>_xlfn.CEILING.MATH(A2,B2)</f>
        <v>6</v>
      </c>
    </row>
    <row r="3" spans="1:4" x14ac:dyDescent="0.3">
      <c r="A3" s="35">
        <v>6.05</v>
      </c>
      <c r="B3">
        <v>0.1</v>
      </c>
      <c r="C3" t="str">
        <f t="shared" ref="C3:C4" ca="1" si="0">_xlfn.FORMULATEXT(D3)</f>
        <v>=OBERGRENZE.MATHEMATIK(A3;B3)</v>
      </c>
      <c r="D3" s="34">
        <f t="shared" ref="D3:D4" si="1">_xlfn.CEILING.MATH(A3,B3)</f>
        <v>6.1000000000000005</v>
      </c>
    </row>
    <row r="4" spans="1:4" x14ac:dyDescent="0.3">
      <c r="A4" s="35">
        <v>7.05</v>
      </c>
      <c r="B4">
        <v>0.1</v>
      </c>
      <c r="C4" t="str">
        <f t="shared" ca="1" si="0"/>
        <v>=OBERGRENZE.MATHEMATIK(A4;B4)</v>
      </c>
      <c r="D4" s="34">
        <f t="shared" si="1"/>
        <v>7.1000000000000005</v>
      </c>
    </row>
    <row r="5" spans="1:4" x14ac:dyDescent="0.3">
      <c r="A5" s="35">
        <v>5.4</v>
      </c>
      <c r="B5">
        <v>1</v>
      </c>
      <c r="C5" t="str">
        <f t="shared" ref="C5:C7" ca="1" si="2">_xlfn.FORMULATEXT(D5)</f>
        <v>=OBERGRENZE.MATHEMATIK(A5;B5)</v>
      </c>
      <c r="D5" s="34">
        <f t="shared" ref="D5" si="3">_xlfn.CEILING.MATH(A5,B5)</f>
        <v>6</v>
      </c>
    </row>
    <row r="6" spans="1:4" x14ac:dyDescent="0.3">
      <c r="A6" s="35">
        <v>-5.4</v>
      </c>
      <c r="B6">
        <v>1</v>
      </c>
      <c r="C6" t="str">
        <f t="shared" ca="1" si="2"/>
        <v>=OBERGRENZE.MATHEMATIK(A6;B6)</v>
      </c>
      <c r="D6" s="34">
        <f>_xlfn.CEILING.MATH(A6,B6)</f>
        <v>-5</v>
      </c>
    </row>
    <row r="7" spans="1:4" x14ac:dyDescent="0.3">
      <c r="A7" s="35">
        <v>-5.4</v>
      </c>
      <c r="B7">
        <v>1</v>
      </c>
      <c r="C7" t="str">
        <f t="shared" ca="1" si="2"/>
        <v>=OBERGRENZE.MATHEMATIK(A7;B7;1)</v>
      </c>
      <c r="D7" s="34">
        <f>_xlfn.CEILING.MATH(A7,B7,1)</f>
        <v>-6</v>
      </c>
    </row>
    <row r="8" spans="1:4" x14ac:dyDescent="0.3">
      <c r="A8" s="35">
        <v>-7.2</v>
      </c>
      <c r="B8">
        <v>2</v>
      </c>
      <c r="C8" t="str">
        <f ca="1">_xlfn.FORMULATEXT(D8)</f>
        <v>=OBERGRENZE.MATHEMATIK(A8;B8;1)</v>
      </c>
      <c r="D8" s="34">
        <f>_xlfn.CEILING.MATH(A8,B8,1)</f>
        <v>-8</v>
      </c>
    </row>
    <row r="9" spans="1:4" x14ac:dyDescent="0.3">
      <c r="A9" s="35">
        <v>-7.2</v>
      </c>
      <c r="B9">
        <v>2</v>
      </c>
      <c r="C9" t="str">
        <f ca="1">_xlfn.FORMULATEXT(D9)</f>
        <v>=OBERGRENZE.MATHEMATIK(A9;B9;1)</v>
      </c>
      <c r="D9" s="34">
        <f>_xlfn.CEILING.MATH(A9,B9,1)</f>
        <v>-8</v>
      </c>
    </row>
    <row r="10" spans="1:4" x14ac:dyDescent="0.3">
      <c r="A10" s="35">
        <v>-5.5</v>
      </c>
      <c r="B10">
        <v>2</v>
      </c>
      <c r="C10" t="str">
        <f ca="1">_xlfn.FORMULATEXT(D10)</f>
        <v>=OBERGRENZE.MATHEMATIK(A10;B10)</v>
      </c>
      <c r="D10" s="34">
        <f>_xlfn.CEILING.MATH(A10,B10)</f>
        <v>-4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FA37F-0213-4E4B-B344-9B145265271D}">
  <dimension ref="A1:D10"/>
  <sheetViews>
    <sheetView workbookViewId="0">
      <selection activeCell="H15" sqref="H15"/>
    </sheetView>
  </sheetViews>
  <sheetFormatPr baseColWidth="10" defaultRowHeight="14.4" x14ac:dyDescent="0.3"/>
  <cols>
    <col min="3" max="3" width="36.88671875" bestFit="1" customWidth="1"/>
  </cols>
  <sheetData>
    <row r="1" spans="1:4" x14ac:dyDescent="0.3">
      <c r="A1" s="33" t="s">
        <v>1</v>
      </c>
      <c r="B1" s="33" t="s">
        <v>20</v>
      </c>
      <c r="C1" s="29" t="s">
        <v>15</v>
      </c>
      <c r="D1" s="30" t="s">
        <v>3</v>
      </c>
    </row>
    <row r="2" spans="1:4" x14ac:dyDescent="0.3">
      <c r="A2" s="35">
        <v>5.86</v>
      </c>
      <c r="B2">
        <v>0.5</v>
      </c>
      <c r="C2" t="str">
        <f ca="1">_xlfn.FORMULATEXT(D2)</f>
        <v>=UNTERGRENZE.MATHEMATIK(A2;B2)</v>
      </c>
      <c r="D2" s="34">
        <f>_xlfn.FLOOR.MATH(A2,B2)</f>
        <v>5.5</v>
      </c>
    </row>
    <row r="3" spans="1:4" x14ac:dyDescent="0.3">
      <c r="A3" s="35">
        <v>6.05</v>
      </c>
      <c r="B3">
        <v>0.1</v>
      </c>
      <c r="C3" t="str">
        <f t="shared" ref="C3:C7" ca="1" si="0">_xlfn.FORMULATEXT(D3)</f>
        <v>=UNTERGRENZE.MATHEMATIK(A3;B3)</v>
      </c>
      <c r="D3" s="34">
        <f>_xlfn.FLOOR.MATH(A3,B3)</f>
        <v>6</v>
      </c>
    </row>
    <row r="4" spans="1:4" x14ac:dyDescent="0.3">
      <c r="A4" s="35">
        <v>7.89</v>
      </c>
      <c r="B4">
        <v>0.1</v>
      </c>
      <c r="C4" t="str">
        <f t="shared" ca="1" si="0"/>
        <v>=UNTERGRENZE.MATHEMATIK(A4;B4)</v>
      </c>
      <c r="D4" s="34">
        <f>_xlfn.FLOOR.MATH(A4,B4)</f>
        <v>7.8000000000000007</v>
      </c>
    </row>
    <row r="5" spans="1:4" x14ac:dyDescent="0.3">
      <c r="A5" s="35">
        <v>5.4</v>
      </c>
      <c r="B5">
        <v>1</v>
      </c>
      <c r="C5" t="str">
        <f t="shared" ca="1" si="0"/>
        <v>=UNTERGRENZE.MATHEMATIK(A5;B5)</v>
      </c>
      <c r="D5" s="34">
        <f>_xlfn.FLOOR.MATH(A5,B5)</f>
        <v>5</v>
      </c>
    </row>
    <row r="6" spans="1:4" x14ac:dyDescent="0.3">
      <c r="A6" s="35">
        <v>-5.4</v>
      </c>
      <c r="B6">
        <v>1</v>
      </c>
      <c r="C6" t="str">
        <f t="shared" ca="1" si="0"/>
        <v>=UNTERGRENZE.MATHEMATIK(A6;B6)</v>
      </c>
      <c r="D6" s="34">
        <f>_xlfn.FLOOR.MATH(A6,B6)</f>
        <v>-6</v>
      </c>
    </row>
    <row r="7" spans="1:4" x14ac:dyDescent="0.3">
      <c r="A7" s="35">
        <v>-5.4</v>
      </c>
      <c r="B7">
        <v>1</v>
      </c>
      <c r="C7" t="str">
        <f t="shared" ca="1" si="0"/>
        <v>=UNTERGRENZE.MATHEMATIK(A7;B7;1)</v>
      </c>
      <c r="D7" s="34">
        <f>_xlfn.FLOOR.MATH(A7,B7,1)</f>
        <v>-5</v>
      </c>
    </row>
    <row r="8" spans="1:4" x14ac:dyDescent="0.3">
      <c r="A8" s="35">
        <v>7.8</v>
      </c>
      <c r="B8">
        <v>2</v>
      </c>
      <c r="C8" t="str">
        <f ca="1">_xlfn.FORMULATEXT(D8)</f>
        <v>=UNTERGRENZE.MATHEMATIK(A8;B8;1)</v>
      </c>
      <c r="D8" s="34">
        <f>_xlfn.FLOOR.MATH(A8,B8,1)</f>
        <v>6</v>
      </c>
    </row>
    <row r="9" spans="1:4" x14ac:dyDescent="0.3">
      <c r="A9" s="35">
        <v>-7.8</v>
      </c>
      <c r="B9">
        <v>2</v>
      </c>
      <c r="C9" t="str">
        <f ca="1">_xlfn.FORMULATEXT(D10)</f>
        <v>=UNTERGRENZE.MATHEMATIK(A9;B9;1)</v>
      </c>
      <c r="D9" s="34">
        <f>_xlfn.FLOOR.MATH(A10,B10)</f>
        <v>-8</v>
      </c>
    </row>
    <row r="10" spans="1:4" x14ac:dyDescent="0.3">
      <c r="A10" s="35">
        <v>-7.8</v>
      </c>
      <c r="B10">
        <v>2</v>
      </c>
      <c r="C10" t="str">
        <f ca="1">_xlfn.FORMULATEXT(D9)</f>
        <v>=UNTERGRENZE.MATHEMATIK(A10;B10)</v>
      </c>
      <c r="D10" s="34">
        <f>_xlfn.FLOOR.MATH(A9,B9,1)</f>
        <v>-6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B55F0F-DD80-40A2-B853-F070274C3D7A}">
  <dimension ref="A1:D15"/>
  <sheetViews>
    <sheetView workbookViewId="0">
      <selection activeCell="J3" sqref="J3"/>
    </sheetView>
  </sheetViews>
  <sheetFormatPr baseColWidth="10" defaultRowHeight="14.4" x14ac:dyDescent="0.3"/>
  <cols>
    <col min="1" max="2" width="9.5546875" customWidth="1"/>
    <col min="3" max="3" width="30.33203125" customWidth="1"/>
    <col min="4" max="4" width="11" customWidth="1"/>
  </cols>
  <sheetData>
    <row r="1" spans="1:4" x14ac:dyDescent="0.3">
      <c r="A1" s="28" t="s">
        <v>21</v>
      </c>
    </row>
    <row r="2" spans="1:4" x14ac:dyDescent="0.3">
      <c r="A2" s="33" t="s">
        <v>1</v>
      </c>
      <c r="B2" s="33" t="s">
        <v>20</v>
      </c>
      <c r="C2" s="29" t="s">
        <v>15</v>
      </c>
      <c r="D2" s="30" t="s">
        <v>3</v>
      </c>
    </row>
    <row r="3" spans="1:4" x14ac:dyDescent="0.3">
      <c r="A3">
        <v>-3.2</v>
      </c>
      <c r="B3">
        <v>-1</v>
      </c>
      <c r="C3" t="str">
        <f ca="1">_xlfn.FORMULATEXT(D3)</f>
        <v>=OBERGRENZE.GENAU(A3;B3)</v>
      </c>
      <c r="D3">
        <f>_xlfn.CEILING.PRECISE(A3,B3)</f>
        <v>-3</v>
      </c>
    </row>
    <row r="4" spans="1:4" x14ac:dyDescent="0.3">
      <c r="A4">
        <v>3.2</v>
      </c>
      <c r="B4">
        <v>1</v>
      </c>
      <c r="C4" t="str">
        <f t="shared" ref="C4:C7" ca="1" si="0">_xlfn.FORMULATEXT(D4)</f>
        <v>=OBERGRENZE.GENAU(A4;B4)</v>
      </c>
      <c r="D4">
        <f>_xlfn.CEILING.PRECISE(A4,B4)</f>
        <v>4</v>
      </c>
    </row>
    <row r="5" spans="1:4" x14ac:dyDescent="0.3">
      <c r="A5">
        <v>-3.2</v>
      </c>
      <c r="B5">
        <v>1</v>
      </c>
      <c r="C5" t="str">
        <f t="shared" ca="1" si="0"/>
        <v>=OBERGRENZE.GENAU(A5;B5)</v>
      </c>
      <c r="D5">
        <f>_xlfn.CEILING.PRECISE(A5,B5)</f>
        <v>-3</v>
      </c>
    </row>
    <row r="6" spans="1:4" x14ac:dyDescent="0.3">
      <c r="A6">
        <v>3.2</v>
      </c>
      <c r="B6">
        <v>-1</v>
      </c>
      <c r="C6" t="str">
        <f t="shared" ca="1" si="0"/>
        <v>=OBERGRENZE.GENAU(A6;B6)</v>
      </c>
      <c r="D6">
        <f>_xlfn.CEILING.PRECISE(A6,B6)</f>
        <v>4</v>
      </c>
    </row>
    <row r="7" spans="1:4" x14ac:dyDescent="0.3">
      <c r="A7">
        <v>3.2</v>
      </c>
      <c r="C7" t="str">
        <f t="shared" ca="1" si="0"/>
        <v>=OBERGRENZE.GENAU(A7)</v>
      </c>
      <c r="D7">
        <f>_xlfn.CEILING.PRECISE(A7)</f>
        <v>4</v>
      </c>
    </row>
    <row r="9" spans="1:4" x14ac:dyDescent="0.3">
      <c r="A9" s="28" t="s">
        <v>22</v>
      </c>
    </row>
    <row r="10" spans="1:4" x14ac:dyDescent="0.3">
      <c r="A10" s="33" t="s">
        <v>1</v>
      </c>
      <c r="B10" s="33" t="s">
        <v>20</v>
      </c>
      <c r="C10" s="29" t="s">
        <v>15</v>
      </c>
      <c r="D10" s="30" t="s">
        <v>3</v>
      </c>
    </row>
    <row r="11" spans="1:4" x14ac:dyDescent="0.3">
      <c r="A11">
        <v>-3.8</v>
      </c>
      <c r="B11">
        <v>-1</v>
      </c>
      <c r="C11" t="str">
        <f ca="1">_xlfn.FORMULATEXT(D11)</f>
        <v>=UNTERGRENZE.GENAU(A11;B11)</v>
      </c>
      <c r="D11">
        <f>_xlfn.FLOOR.PRECISE(A11,B11)</f>
        <v>-4</v>
      </c>
    </row>
    <row r="12" spans="1:4" x14ac:dyDescent="0.3">
      <c r="A12">
        <v>3.8</v>
      </c>
      <c r="B12">
        <v>1</v>
      </c>
      <c r="C12" t="str">
        <f t="shared" ref="C12:C15" ca="1" si="1">_xlfn.FORMULATEXT(D12)</f>
        <v>=UNTERGRENZE.GENAU(A12;B12)</v>
      </c>
      <c r="D12">
        <f t="shared" ref="D12:D14" si="2">_xlfn.FLOOR.PRECISE(A12,B12)</f>
        <v>3</v>
      </c>
    </row>
    <row r="13" spans="1:4" x14ac:dyDescent="0.3">
      <c r="A13">
        <v>-3.8</v>
      </c>
      <c r="B13">
        <v>1</v>
      </c>
      <c r="C13" t="str">
        <f t="shared" ca="1" si="1"/>
        <v>=UNTERGRENZE.GENAU(A13;B13)</v>
      </c>
      <c r="D13">
        <f t="shared" si="2"/>
        <v>-4</v>
      </c>
    </row>
    <row r="14" spans="1:4" x14ac:dyDescent="0.3">
      <c r="A14">
        <v>3.8</v>
      </c>
      <c r="B14">
        <v>-1</v>
      </c>
      <c r="C14" t="str">
        <f t="shared" ca="1" si="1"/>
        <v>=UNTERGRENZE.GENAU(A14;B14)</v>
      </c>
      <c r="D14">
        <f t="shared" si="2"/>
        <v>3</v>
      </c>
    </row>
    <row r="15" spans="1:4" x14ac:dyDescent="0.3">
      <c r="A15">
        <v>3.8</v>
      </c>
      <c r="C15" t="str">
        <f t="shared" ca="1" si="1"/>
        <v>=UNTERGRENZE.GENAU(A15)</v>
      </c>
      <c r="D15">
        <f>_xlfn.FLOOR.PRECISE(A15)</f>
        <v>3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C1FB1-E3AD-40B1-9FB4-0FF9B43F57F7}">
  <dimension ref="A1:D9"/>
  <sheetViews>
    <sheetView workbookViewId="0">
      <selection activeCell="B8" sqref="B8"/>
    </sheetView>
  </sheetViews>
  <sheetFormatPr baseColWidth="10" defaultRowHeight="14.4" x14ac:dyDescent="0.3"/>
  <cols>
    <col min="1" max="1" width="9" bestFit="1" customWidth="1"/>
    <col min="2" max="2" width="22.109375" customWidth="1"/>
    <col min="4" max="4" width="32.33203125" bestFit="1" customWidth="1"/>
  </cols>
  <sheetData>
    <row r="1" spans="1:4" x14ac:dyDescent="0.3">
      <c r="A1" s="37" t="s">
        <v>1</v>
      </c>
      <c r="B1" s="37" t="s">
        <v>2</v>
      </c>
      <c r="C1" s="37" t="s">
        <v>3</v>
      </c>
    </row>
    <row r="2" spans="1:4" x14ac:dyDescent="0.3">
      <c r="A2">
        <v>1.89</v>
      </c>
      <c r="B2" t="str">
        <f ca="1">_xlfn.FORMULATEXT(C2)</f>
        <v>=GANZZAHL(A2)</v>
      </c>
      <c r="C2">
        <f>INT(A2)</f>
        <v>1</v>
      </c>
    </row>
    <row r="3" spans="1:4" x14ac:dyDescent="0.3">
      <c r="A3">
        <v>7.1234500000000001</v>
      </c>
      <c r="B3" t="str">
        <f ca="1">_xlfn.FORMULATEXT(C3)</f>
        <v>=GANZZAHL(A3)</v>
      </c>
      <c r="C3">
        <f>INT(A3)</f>
        <v>7</v>
      </c>
    </row>
    <row r="4" spans="1:4" x14ac:dyDescent="0.3">
      <c r="A4">
        <v>0.08</v>
      </c>
      <c r="B4" t="str">
        <f ca="1">_xlfn.FORMULATEXT(C4)</f>
        <v>=GANZZAHL(A4)</v>
      </c>
      <c r="C4">
        <f>INT(A4)</f>
        <v>0</v>
      </c>
    </row>
    <row r="5" spans="1:4" x14ac:dyDescent="0.3">
      <c r="A5">
        <v>-1.2</v>
      </c>
      <c r="B5" t="str">
        <f ca="1">_xlfn.FORMULATEXT(C5)</f>
        <v>=GANZZAHL(A5)</v>
      </c>
      <c r="C5">
        <f>INT(A5)</f>
        <v>-2</v>
      </c>
    </row>
    <row r="6" spans="1:4" x14ac:dyDescent="0.3">
      <c r="A6">
        <v>12.45678</v>
      </c>
      <c r="B6" t="str">
        <f ca="1">_xlfn.FORMULATEXT(C6)</f>
        <v>=A6-GANZZAHL(A6)</v>
      </c>
      <c r="C6">
        <f>A6-INT(A6)</f>
        <v>0.45678000000000019</v>
      </c>
      <c r="D6" t="s">
        <v>23</v>
      </c>
    </row>
    <row r="9" spans="1:4" x14ac:dyDescent="0.3">
      <c r="A9" s="36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Preisberechnung</vt:lpstr>
      <vt:lpstr> RUNDEN Beispiele</vt:lpstr>
      <vt:lpstr>AUFRUNDEN ABRUNDEN</vt:lpstr>
      <vt:lpstr>VRUNDEN</vt:lpstr>
      <vt:lpstr>GERADE UNGERADE</vt:lpstr>
      <vt:lpstr>OBERGRENZE</vt:lpstr>
      <vt:lpstr>UNTERGRENZE</vt:lpstr>
      <vt:lpstr>OBERGRENZE.GENAU</vt:lpstr>
      <vt:lpstr>GANZZAHL</vt:lpstr>
      <vt:lpstr>Datumsvergleich</vt:lpstr>
      <vt:lpstr>KÜRZEN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2023-10-20T09:34:18Z</dcterms:created>
  <dcterms:modified xsi:type="dcterms:W3CDTF">2023-10-20T09:34:24Z</dcterms:modified>
</cp:coreProperties>
</file>