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0" windowWidth="21600" windowHeight="9735" activeTab="1"/>
  </bookViews>
  <sheets>
    <sheet name="Service-Auswertung_1" sheetId="1" r:id="rId1"/>
    <sheet name="Service-Auswertung_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4" i="1"/>
  <c r="F5" i="1"/>
  <c r="F6" i="1"/>
  <c r="F7" i="1"/>
  <c r="F8" i="1"/>
  <c r="F9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</calcChain>
</file>

<file path=xl/sharedStrings.xml><?xml version="1.0" encoding="utf-8"?>
<sst xmlns="http://schemas.openxmlformats.org/spreadsheetml/2006/main" count="52" uniqueCount="25">
  <si>
    <t>Gesamt</t>
  </si>
  <si>
    <t></t>
  </si>
  <si>
    <t></t>
  </si>
  <si>
    <t></t>
  </si>
  <si>
    <t></t>
  </si>
  <si>
    <t></t>
  </si>
  <si>
    <t></t>
  </si>
  <si>
    <t>Prozentual</t>
  </si>
  <si>
    <t>Häufigkeit</t>
  </si>
  <si>
    <t>Anzahl Sterne</t>
  </si>
  <si>
    <t>STABW.N()</t>
  </si>
  <si>
    <t>Standardabweichung</t>
  </si>
  <si>
    <t>VAR.P()</t>
  </si>
  <si>
    <t>Varianz</t>
  </si>
  <si>
    <t>MITTELABW()</t>
  </si>
  <si>
    <t>Mittlere Abweichung</t>
  </si>
  <si>
    <t>MODUS.EINF()</t>
  </si>
  <si>
    <t>Häufigster Wert</t>
  </si>
  <si>
    <t>MEDIAN()</t>
  </si>
  <si>
    <t>Median</t>
  </si>
  <si>
    <t>MITTELWERT()</t>
  </si>
  <si>
    <t>Mittelwert</t>
  </si>
  <si>
    <t>Mittelwerte und Streuungsmaße</t>
  </si>
  <si>
    <t>Nr.</t>
  </si>
  <si>
    <t>Zufriedenheit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</si>
</sst>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0"/>
    <numFmt numFmtId="166" formatCode="0.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FFC000"/>
      <name val="Wingdings"/>
      <charset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164" fontId="2" fillId="2" borderId="0" xfId="1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164" fontId="0" fillId="0" borderId="1" xfId="1" applyNumberFormat="1" applyFont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right" indent="1"/>
    </xf>
    <xf numFmtId="165" fontId="0" fillId="0" borderId="0" xfId="0" applyNumberFormat="1"/>
    <xf numFmtId="166" fontId="0" fillId="0" borderId="0" xfId="0" applyNumberFormat="1"/>
    <xf numFmtId="0" fontId="5" fillId="0" borderId="0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3" borderId="0" xfId="0" applyFill="1"/>
    <xf numFmtId="0" fontId="6" fillId="3" borderId="0" xfId="0" applyFont="1" applyFill="1"/>
    <xf numFmtId="0" fontId="7" fillId="3" borderId="0" xfId="0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Zufriedenheit Service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Häufigkeit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'Service-Auswertung_1'!$E$13:$E$18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cat>
          <c:val>
            <c:numRef>
              <c:f>'Service-Auswertung_1'!$F$13:$F$18</c:f>
              <c:numCache>
                <c:formatCode>General</c:formatCode>
                <c:ptCount val="6"/>
                <c:pt idx="0">
                  <c:v>7</c:v>
                </c:pt>
                <c:pt idx="1">
                  <c:v>10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2382192"/>
        <c:axId val="1652389808"/>
      </c:lineChart>
      <c:catAx>
        <c:axId val="1652382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der Sterne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2389808"/>
        <c:crosses val="autoZero"/>
        <c:auto val="1"/>
        <c:lblAlgn val="ctr"/>
        <c:lblOffset val="100"/>
        <c:noMultiLvlLbl val="0"/>
      </c:catAx>
      <c:valAx>
        <c:axId val="165238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der Antworten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2382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Zufriedenheit Service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Häufigkeit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'Service-Auswertung_2'!$E$13:$E$18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cat>
          <c:val>
            <c:numRef>
              <c:f>'Service-Auswertung_2'!$F$13:$F$18</c:f>
              <c:numCache>
                <c:formatCode>General</c:formatCode>
                <c:ptCount val="6"/>
                <c:pt idx="0">
                  <c:v>8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2387632"/>
        <c:axId val="1652391984"/>
      </c:lineChart>
      <c:catAx>
        <c:axId val="1652387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der Sterne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2391984"/>
        <c:crosses val="autoZero"/>
        <c:auto val="1"/>
        <c:lblAlgn val="ctr"/>
        <c:lblOffset val="100"/>
        <c:noMultiLvlLbl val="0"/>
      </c:catAx>
      <c:valAx>
        <c:axId val="165239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der Antworten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238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8</xdr:row>
      <xdr:rowOff>66676</xdr:rowOff>
    </xdr:from>
    <xdr:to>
      <xdr:col>11</xdr:col>
      <xdr:colOff>381000</xdr:colOff>
      <xdr:row>19</xdr:row>
      <xdr:rowOff>47626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57151</xdr:colOff>
      <xdr:row>8</xdr:row>
      <xdr:rowOff>38100</xdr:rowOff>
    </xdr:from>
    <xdr:to>
      <xdr:col>11</xdr:col>
      <xdr:colOff>419100</xdr:colOff>
      <xdr:row>19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B5" sqref="B5"/>
    </sheetView>
  </sheetViews>
  <sheetFormatPr baseColWidth="10" defaultRowHeight="15" x14ac:dyDescent="0.25"/>
  <cols>
    <col min="1" max="1" width="6.5703125" customWidth="1"/>
    <col min="2" max="2" width="13" customWidth="1"/>
    <col min="3" max="3" width="4.5703125" customWidth="1"/>
    <col min="4" max="4" width="14.42578125" customWidth="1"/>
    <col min="5" max="5" width="6" customWidth="1"/>
    <col min="6" max="6" width="9.85546875" customWidth="1"/>
    <col min="7" max="7" width="14.42578125" customWidth="1"/>
  </cols>
  <sheetData>
    <row r="1" spans="1:7" ht="20.25" customHeight="1" x14ac:dyDescent="0.3">
      <c r="A1" s="22" t="s">
        <v>24</v>
      </c>
      <c r="B1" s="21"/>
      <c r="C1" s="20"/>
    </row>
    <row r="3" spans="1:7" x14ac:dyDescent="0.25">
      <c r="A3" s="19" t="s">
        <v>23</v>
      </c>
      <c r="B3" s="18" t="s">
        <v>9</v>
      </c>
      <c r="D3" s="13" t="s">
        <v>22</v>
      </c>
      <c r="E3" s="13"/>
      <c r="F3" s="13"/>
      <c r="G3" s="13"/>
    </row>
    <row r="4" spans="1:7" x14ac:dyDescent="0.25">
      <c r="A4" s="1">
        <v>1</v>
      </c>
      <c r="B4" s="1">
        <v>5</v>
      </c>
      <c r="D4" s="17" t="s">
        <v>21</v>
      </c>
      <c r="F4" s="15">
        <f>AVERAGE(B4:B33)</f>
        <v>4.68</v>
      </c>
      <c r="G4" s="16" t="s">
        <v>20</v>
      </c>
    </row>
    <row r="5" spans="1:7" x14ac:dyDescent="0.25">
      <c r="A5" s="1">
        <v>2</v>
      </c>
      <c r="B5" s="1">
        <v>6</v>
      </c>
      <c r="D5" t="s">
        <v>19</v>
      </c>
      <c r="F5">
        <f>MEDIAN(B4:B33)</f>
        <v>5</v>
      </c>
      <c r="G5" t="s">
        <v>18</v>
      </c>
    </row>
    <row r="6" spans="1:7" x14ac:dyDescent="0.25">
      <c r="A6" s="1">
        <v>3</v>
      </c>
      <c r="B6" s="1">
        <v>5</v>
      </c>
      <c r="D6" t="s">
        <v>17</v>
      </c>
      <c r="F6">
        <f>_xlfn.MODE.SNGL(B4:B33)</f>
        <v>5</v>
      </c>
      <c r="G6" t="s">
        <v>16</v>
      </c>
    </row>
    <row r="7" spans="1:7" x14ac:dyDescent="0.25">
      <c r="A7" s="1">
        <v>4</v>
      </c>
      <c r="B7" s="1">
        <v>6</v>
      </c>
      <c r="D7" t="s">
        <v>15</v>
      </c>
      <c r="F7" s="15">
        <f>AVEDEV(B4:B33)</f>
        <v>0.99520000000000008</v>
      </c>
      <c r="G7" t="s">
        <v>14</v>
      </c>
    </row>
    <row r="8" spans="1:7" x14ac:dyDescent="0.25">
      <c r="A8" s="1">
        <v>5</v>
      </c>
      <c r="B8" s="1">
        <v>5</v>
      </c>
      <c r="D8" t="s">
        <v>13</v>
      </c>
      <c r="F8" s="15">
        <f>_xlfn.VAR.P(B4:B33)</f>
        <v>1.6576</v>
      </c>
      <c r="G8" t="s">
        <v>12</v>
      </c>
    </row>
    <row r="9" spans="1:7" x14ac:dyDescent="0.25">
      <c r="A9" s="1">
        <v>6</v>
      </c>
      <c r="B9" s="1">
        <v>3</v>
      </c>
      <c r="D9" t="s">
        <v>11</v>
      </c>
      <c r="F9" s="15">
        <f>_xlfn.STDEV.P(B4:B33)</f>
        <v>1.2874781551544865</v>
      </c>
      <c r="G9" t="s">
        <v>10</v>
      </c>
    </row>
    <row r="10" spans="1:7" x14ac:dyDescent="0.25">
      <c r="A10" s="1">
        <v>7</v>
      </c>
      <c r="B10" s="1">
        <v>1</v>
      </c>
    </row>
    <row r="11" spans="1:7" x14ac:dyDescent="0.25">
      <c r="A11" s="1">
        <v>8</v>
      </c>
      <c r="B11" s="1">
        <v>2</v>
      </c>
    </row>
    <row r="12" spans="1:7" x14ac:dyDescent="0.25">
      <c r="A12" s="1">
        <v>9</v>
      </c>
      <c r="B12" s="1">
        <v>5</v>
      </c>
      <c r="D12" s="13" t="s">
        <v>9</v>
      </c>
      <c r="E12" s="13"/>
      <c r="F12" s="14" t="s">
        <v>8</v>
      </c>
      <c r="G12" s="13" t="s">
        <v>7</v>
      </c>
    </row>
    <row r="13" spans="1:7" x14ac:dyDescent="0.25">
      <c r="A13" s="1">
        <v>10</v>
      </c>
      <c r="B13" s="1">
        <v>5</v>
      </c>
      <c r="D13" s="12" t="s">
        <v>6</v>
      </c>
      <c r="E13" s="11">
        <v>6</v>
      </c>
      <c r="F13">
        <f>COUNTIF($B$4:$B$33,E13)</f>
        <v>7</v>
      </c>
      <c r="G13" s="10">
        <f>F13/$F$19</f>
        <v>0.28000000000000003</v>
      </c>
    </row>
    <row r="14" spans="1:7" x14ac:dyDescent="0.25">
      <c r="A14" s="1">
        <v>11</v>
      </c>
      <c r="B14" s="1">
        <v>4</v>
      </c>
      <c r="D14" s="12" t="s">
        <v>5</v>
      </c>
      <c r="E14" s="11">
        <v>5</v>
      </c>
      <c r="F14">
        <f>COUNTIF($B$4:$B$33,E14)</f>
        <v>10</v>
      </c>
      <c r="G14" s="10">
        <f>F14/$F$19</f>
        <v>0.4</v>
      </c>
    </row>
    <row r="15" spans="1:7" x14ac:dyDescent="0.25">
      <c r="A15" s="1">
        <v>12</v>
      </c>
      <c r="B15" s="1">
        <v>5</v>
      </c>
      <c r="D15" s="12" t="s">
        <v>4</v>
      </c>
      <c r="E15" s="11">
        <v>4</v>
      </c>
      <c r="F15">
        <f>COUNTIF($B$4:$B$33,E15)</f>
        <v>4</v>
      </c>
      <c r="G15" s="10">
        <f>F15/$F$19</f>
        <v>0.16</v>
      </c>
    </row>
    <row r="16" spans="1:7" x14ac:dyDescent="0.25">
      <c r="A16" s="1">
        <v>13</v>
      </c>
      <c r="B16" s="1">
        <v>6</v>
      </c>
      <c r="D16" s="12" t="s">
        <v>3</v>
      </c>
      <c r="E16" s="11">
        <v>3</v>
      </c>
      <c r="F16">
        <f>COUNTIF($B$4:$B$33,E16)</f>
        <v>2</v>
      </c>
      <c r="G16" s="10">
        <f>F16/$F$19</f>
        <v>0.08</v>
      </c>
    </row>
    <row r="17" spans="1:7" x14ac:dyDescent="0.25">
      <c r="A17" s="1">
        <v>14</v>
      </c>
      <c r="B17" s="1">
        <v>5</v>
      </c>
      <c r="D17" s="12" t="s">
        <v>2</v>
      </c>
      <c r="E17" s="11">
        <v>2</v>
      </c>
      <c r="F17">
        <f>COUNTIF($B$4:$B$33,E17)</f>
        <v>1</v>
      </c>
      <c r="G17" s="10">
        <f>F17/$F$19</f>
        <v>0.04</v>
      </c>
    </row>
    <row r="18" spans="1:7" x14ac:dyDescent="0.25">
      <c r="A18" s="1">
        <v>15</v>
      </c>
      <c r="B18" s="1">
        <v>3</v>
      </c>
      <c r="D18" s="9" t="s">
        <v>1</v>
      </c>
      <c r="E18" s="8">
        <v>1</v>
      </c>
      <c r="F18" s="7">
        <f>COUNTIF($B$4:$B$33,E18)</f>
        <v>1</v>
      </c>
      <c r="G18" s="6">
        <f>F18/$F$19</f>
        <v>0.04</v>
      </c>
    </row>
    <row r="19" spans="1:7" x14ac:dyDescent="0.25">
      <c r="A19" s="1">
        <v>16</v>
      </c>
      <c r="B19" s="1">
        <v>4</v>
      </c>
      <c r="D19" s="5" t="s">
        <v>0</v>
      </c>
      <c r="E19" s="4"/>
      <c r="F19" s="3">
        <f>SUM(F13:F18)</f>
        <v>25</v>
      </c>
      <c r="G19" s="2">
        <f>SUM(G13:G18)</f>
        <v>1</v>
      </c>
    </row>
    <row r="20" spans="1:7" x14ac:dyDescent="0.25">
      <c r="A20" s="1">
        <v>17</v>
      </c>
      <c r="B20" s="1">
        <v>5</v>
      </c>
    </row>
    <row r="21" spans="1:7" x14ac:dyDescent="0.25">
      <c r="A21" s="1">
        <v>18</v>
      </c>
      <c r="B21" s="1">
        <v>4</v>
      </c>
    </row>
    <row r="22" spans="1:7" x14ac:dyDescent="0.25">
      <c r="A22" s="1">
        <v>19</v>
      </c>
      <c r="B22" s="1">
        <v>6</v>
      </c>
    </row>
    <row r="23" spans="1:7" x14ac:dyDescent="0.25">
      <c r="A23" s="1">
        <v>20</v>
      </c>
      <c r="B23" s="1">
        <v>5</v>
      </c>
    </row>
    <row r="24" spans="1:7" x14ac:dyDescent="0.25">
      <c r="A24" s="1">
        <v>21</v>
      </c>
      <c r="B24" s="1">
        <v>6</v>
      </c>
    </row>
    <row r="25" spans="1:7" x14ac:dyDescent="0.25">
      <c r="A25" s="1">
        <v>22</v>
      </c>
      <c r="B25" s="1">
        <v>5</v>
      </c>
    </row>
    <row r="26" spans="1:7" x14ac:dyDescent="0.25">
      <c r="A26" s="1">
        <v>23</v>
      </c>
      <c r="B26" s="1">
        <v>6</v>
      </c>
    </row>
    <row r="27" spans="1:7" x14ac:dyDescent="0.25">
      <c r="A27" s="1">
        <v>24</v>
      </c>
      <c r="B27" s="1">
        <v>6</v>
      </c>
    </row>
    <row r="28" spans="1:7" x14ac:dyDescent="0.25">
      <c r="A28" s="1">
        <v>25</v>
      </c>
      <c r="B28" s="1">
        <v>4</v>
      </c>
    </row>
    <row r="29" spans="1:7" x14ac:dyDescent="0.25">
      <c r="A29" s="1"/>
      <c r="B29" s="1"/>
    </row>
    <row r="30" spans="1:7" x14ac:dyDescent="0.25">
      <c r="A30" s="1"/>
      <c r="B30" s="1"/>
    </row>
    <row r="31" spans="1:7" x14ac:dyDescent="0.25">
      <c r="A31" s="1"/>
      <c r="B31" s="1"/>
    </row>
    <row r="32" spans="1:7" x14ac:dyDescent="0.25">
      <c r="A32" s="1"/>
      <c r="B32" s="1"/>
    </row>
    <row r="33" spans="1:2" x14ac:dyDescent="0.25">
      <c r="A33" s="1"/>
      <c r="B3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selection activeCell="B16" sqref="B16"/>
    </sheetView>
  </sheetViews>
  <sheetFormatPr baseColWidth="10" defaultRowHeight="15" x14ac:dyDescent="0.25"/>
  <cols>
    <col min="1" max="1" width="6.140625" customWidth="1"/>
    <col min="2" max="2" width="13.28515625" customWidth="1"/>
    <col min="3" max="3" width="4.140625" customWidth="1"/>
    <col min="4" max="4" width="12.85546875" customWidth="1"/>
    <col min="5" max="5" width="7" customWidth="1"/>
    <col min="6" max="6" width="11.140625" customWidth="1"/>
    <col min="7" max="7" width="13.28515625" customWidth="1"/>
    <col min="8" max="8" width="12.140625" customWidth="1"/>
    <col min="9" max="9" width="9.85546875" customWidth="1"/>
    <col min="10" max="10" width="11.5703125" customWidth="1"/>
  </cols>
  <sheetData>
    <row r="1" spans="1:10" ht="20.25" customHeight="1" x14ac:dyDescent="0.3">
      <c r="A1" s="22" t="s">
        <v>24</v>
      </c>
      <c r="B1" s="21"/>
      <c r="C1" s="20"/>
    </row>
    <row r="3" spans="1:10" x14ac:dyDescent="0.25">
      <c r="A3" s="19" t="s">
        <v>23</v>
      </c>
      <c r="B3" s="18" t="s">
        <v>9</v>
      </c>
      <c r="D3" s="13" t="s">
        <v>22</v>
      </c>
      <c r="E3" s="13"/>
      <c r="F3" s="13"/>
      <c r="G3" s="13"/>
    </row>
    <row r="4" spans="1:10" x14ac:dyDescent="0.25">
      <c r="A4" s="1">
        <v>1</v>
      </c>
      <c r="B4" s="1">
        <v>5</v>
      </c>
      <c r="D4" s="17" t="s">
        <v>21</v>
      </c>
      <c r="F4" s="15">
        <f>AVERAGE(B4:B28)</f>
        <v>3.52</v>
      </c>
      <c r="G4" s="16" t="s">
        <v>20</v>
      </c>
      <c r="J4" s="16"/>
    </row>
    <row r="5" spans="1:10" x14ac:dyDescent="0.25">
      <c r="A5" s="1">
        <v>2</v>
      </c>
      <c r="B5" s="1">
        <v>4</v>
      </c>
      <c r="D5" t="s">
        <v>19</v>
      </c>
      <c r="F5">
        <f>MEDIAN(B4:B28)</f>
        <v>4</v>
      </c>
      <c r="G5" t="s">
        <v>18</v>
      </c>
    </row>
    <row r="6" spans="1:10" x14ac:dyDescent="0.25">
      <c r="A6" s="1">
        <v>3</v>
      </c>
      <c r="B6" s="1">
        <v>6</v>
      </c>
      <c r="D6" t="s">
        <v>17</v>
      </c>
      <c r="F6">
        <f>_xlfn.MODE.SNGL(B4:B28)</f>
        <v>1</v>
      </c>
      <c r="G6" t="s">
        <v>16</v>
      </c>
    </row>
    <row r="7" spans="1:10" x14ac:dyDescent="0.25">
      <c r="A7" s="1">
        <v>4</v>
      </c>
      <c r="B7" s="1">
        <v>6</v>
      </c>
      <c r="D7" t="s">
        <v>15</v>
      </c>
      <c r="F7" s="15">
        <f>AVEDEV(B4:B28)</f>
        <v>2.0992000000000002</v>
      </c>
      <c r="G7" t="s">
        <v>14</v>
      </c>
    </row>
    <row r="8" spans="1:10" x14ac:dyDescent="0.25">
      <c r="A8" s="1">
        <v>5</v>
      </c>
      <c r="B8" s="1">
        <v>6</v>
      </c>
      <c r="D8" t="s">
        <v>13</v>
      </c>
      <c r="F8" s="15">
        <f>_xlfn.VAR.P(B4:B28)</f>
        <v>4.8095999999999997</v>
      </c>
      <c r="G8" t="s">
        <v>12</v>
      </c>
    </row>
    <row r="9" spans="1:10" x14ac:dyDescent="0.25">
      <c r="A9" s="1">
        <v>6</v>
      </c>
      <c r="B9" s="1">
        <v>5</v>
      </c>
      <c r="D9" t="s">
        <v>11</v>
      </c>
      <c r="F9" s="15">
        <f>_xlfn.STDEV.P(B4:B28)</f>
        <v>2.1930800258996479</v>
      </c>
      <c r="G9" t="s">
        <v>10</v>
      </c>
    </row>
    <row r="10" spans="1:10" x14ac:dyDescent="0.25">
      <c r="A10" s="1">
        <v>7</v>
      </c>
      <c r="B10" s="1">
        <v>6</v>
      </c>
    </row>
    <row r="11" spans="1:10" x14ac:dyDescent="0.25">
      <c r="A11" s="1">
        <v>8</v>
      </c>
      <c r="B11" s="1">
        <v>1</v>
      </c>
    </row>
    <row r="12" spans="1:10" x14ac:dyDescent="0.25">
      <c r="A12" s="1">
        <v>9</v>
      </c>
      <c r="B12" s="1">
        <v>6</v>
      </c>
      <c r="D12" s="13" t="s">
        <v>9</v>
      </c>
      <c r="E12" s="13"/>
      <c r="F12" s="14" t="s">
        <v>8</v>
      </c>
      <c r="G12" s="13" t="s">
        <v>7</v>
      </c>
    </row>
    <row r="13" spans="1:10" x14ac:dyDescent="0.25">
      <c r="A13" s="1">
        <v>10</v>
      </c>
      <c r="B13" s="1">
        <v>1</v>
      </c>
      <c r="D13" s="12" t="s">
        <v>6</v>
      </c>
      <c r="E13" s="11">
        <v>6</v>
      </c>
      <c r="F13">
        <f>COUNTIF($B$4:$B$33,E13)</f>
        <v>8</v>
      </c>
      <c r="G13" s="10">
        <f>F13/$F$19</f>
        <v>0.32</v>
      </c>
    </row>
    <row r="14" spans="1:10" x14ac:dyDescent="0.25">
      <c r="A14" s="1">
        <v>11</v>
      </c>
      <c r="B14" s="1">
        <v>1</v>
      </c>
      <c r="D14" s="12" t="s">
        <v>5</v>
      </c>
      <c r="E14" s="11">
        <v>5</v>
      </c>
      <c r="F14">
        <f>COUNTIF($B$4:$B$33,E14)</f>
        <v>4</v>
      </c>
      <c r="G14" s="10">
        <f>F14/$F$19</f>
        <v>0.16</v>
      </c>
    </row>
    <row r="15" spans="1:10" x14ac:dyDescent="0.25">
      <c r="A15" s="1">
        <v>12</v>
      </c>
      <c r="B15" s="1">
        <v>1</v>
      </c>
      <c r="D15" s="12" t="s">
        <v>4</v>
      </c>
      <c r="E15" s="11">
        <v>4</v>
      </c>
      <c r="F15">
        <f>COUNTIF($B$4:$B$33,E15)</f>
        <v>1</v>
      </c>
      <c r="G15" s="10">
        <f>F15/$F$19</f>
        <v>0.04</v>
      </c>
    </row>
    <row r="16" spans="1:10" x14ac:dyDescent="0.25">
      <c r="A16" s="1">
        <v>13</v>
      </c>
      <c r="B16" s="1">
        <v>3</v>
      </c>
      <c r="D16" s="12" t="s">
        <v>3</v>
      </c>
      <c r="E16" s="11">
        <v>3</v>
      </c>
      <c r="F16">
        <f>COUNTIF($B$4:$B$33,E16)</f>
        <v>1</v>
      </c>
      <c r="G16" s="10">
        <f>F16/$F$19</f>
        <v>0.04</v>
      </c>
    </row>
    <row r="17" spans="1:7" x14ac:dyDescent="0.25">
      <c r="A17" s="1">
        <v>14</v>
      </c>
      <c r="B17" s="1">
        <v>6</v>
      </c>
      <c r="D17" s="12" t="s">
        <v>2</v>
      </c>
      <c r="E17" s="11">
        <v>2</v>
      </c>
      <c r="F17">
        <f>COUNTIF($B$4:$B$33,E17)</f>
        <v>2</v>
      </c>
      <c r="G17" s="10">
        <f>F17/$F$19</f>
        <v>0.08</v>
      </c>
    </row>
    <row r="18" spans="1:7" x14ac:dyDescent="0.25">
      <c r="A18" s="1">
        <v>15</v>
      </c>
      <c r="B18" s="1">
        <v>1</v>
      </c>
      <c r="D18" s="9" t="s">
        <v>1</v>
      </c>
      <c r="E18" s="8">
        <v>1</v>
      </c>
      <c r="F18" s="7">
        <f>COUNTIF($B$4:$B$33,E18)</f>
        <v>9</v>
      </c>
      <c r="G18" s="6">
        <f>F18/$F$19</f>
        <v>0.36</v>
      </c>
    </row>
    <row r="19" spans="1:7" x14ac:dyDescent="0.25">
      <c r="A19" s="1">
        <v>16</v>
      </c>
      <c r="B19" s="1">
        <v>6</v>
      </c>
      <c r="D19" s="5" t="s">
        <v>0</v>
      </c>
      <c r="E19" s="4"/>
      <c r="F19" s="3">
        <f>SUM(F13:F18)</f>
        <v>25</v>
      </c>
      <c r="G19" s="2">
        <f>SUM(G13:G18)</f>
        <v>1</v>
      </c>
    </row>
    <row r="20" spans="1:7" x14ac:dyDescent="0.25">
      <c r="A20" s="1">
        <v>17</v>
      </c>
      <c r="B20" s="1">
        <v>1</v>
      </c>
    </row>
    <row r="21" spans="1:7" x14ac:dyDescent="0.25">
      <c r="A21" s="1">
        <v>18</v>
      </c>
      <c r="B21" s="1">
        <v>2</v>
      </c>
    </row>
    <row r="22" spans="1:7" x14ac:dyDescent="0.25">
      <c r="A22" s="1">
        <v>19</v>
      </c>
      <c r="B22" s="1">
        <v>2</v>
      </c>
      <c r="G22" s="17"/>
    </row>
    <row r="23" spans="1:7" x14ac:dyDescent="0.25">
      <c r="A23" s="1">
        <v>20</v>
      </c>
      <c r="B23" s="1">
        <v>1</v>
      </c>
    </row>
    <row r="24" spans="1:7" x14ac:dyDescent="0.25">
      <c r="A24" s="1">
        <v>21</v>
      </c>
      <c r="B24" s="1">
        <v>1</v>
      </c>
    </row>
    <row r="25" spans="1:7" x14ac:dyDescent="0.25">
      <c r="A25" s="1">
        <v>22</v>
      </c>
      <c r="B25" s="1">
        <v>5</v>
      </c>
    </row>
    <row r="26" spans="1:7" x14ac:dyDescent="0.25">
      <c r="A26" s="1">
        <v>23</v>
      </c>
      <c r="B26" s="1">
        <v>6</v>
      </c>
    </row>
    <row r="27" spans="1:7" x14ac:dyDescent="0.25">
      <c r="A27" s="1">
        <v>24</v>
      </c>
      <c r="B27" s="1">
        <v>5</v>
      </c>
    </row>
    <row r="28" spans="1:7" x14ac:dyDescent="0.25">
      <c r="A28" s="1">
        <v>25</v>
      </c>
      <c r="B28" s="1">
        <v>1</v>
      </c>
    </row>
    <row r="29" spans="1:7" x14ac:dyDescent="0.25">
      <c r="A29" s="1"/>
      <c r="B29" s="1"/>
    </row>
    <row r="30" spans="1:7" x14ac:dyDescent="0.25">
      <c r="A30" s="1"/>
      <c r="B30" s="1"/>
    </row>
    <row r="31" spans="1:7" x14ac:dyDescent="0.25">
      <c r="A31" s="1"/>
      <c r="B31" s="1"/>
    </row>
    <row r="32" spans="1:7" x14ac:dyDescent="0.25">
      <c r="A32" s="1"/>
      <c r="B32" s="1"/>
    </row>
    <row r="33" spans="1:2" x14ac:dyDescent="0.25">
      <c r="A33" s="1"/>
      <c r="B3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Service-Auswertung_1</vt:lpstr>
      <vt:lpstr>Service-Auswertung_2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2014-11-10T11:36:56Z</dcterms:created>
  <dcterms:modified xsi:type="dcterms:W3CDTF">2014-11-10T11:40:08Z</dcterms:modified>
</cp:coreProperties>
</file>