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Office-Benutzer\Documents\1. Bücher\Excel_Funktionen_professionell\Übungen_zum_Download\"/>
    </mc:Choice>
  </mc:AlternateContent>
  <bookViews>
    <workbookView xWindow="120" yWindow="45" windowWidth="21315" windowHeight="10035"/>
  </bookViews>
  <sheets>
    <sheet name="Auswertung" sheetId="1" r:id="rId1"/>
    <sheet name="Tanne" sheetId="2" r:id="rId2"/>
    <sheet name="Kastanie" sheetId="3" r:id="rId3"/>
    <sheet name="Bierstüberl" sheetId="4" r:id="rId4"/>
    <sheet name="Kiosk" sheetId="5" r:id="rId5"/>
  </sheets>
  <definedNames>
    <definedName name="Bierstüberl">Auswertung!$J$16:$J$17</definedName>
    <definedName name="Kastanie">Auswertung!$J$13:$J$15</definedName>
    <definedName name="Kiosk">Auswertung!$J$18</definedName>
    <definedName name="Tanne">Auswertung!$J$9:$J$12</definedName>
    <definedName name="Umsatzbereich">Auswertung!$J$3:$J$6</definedName>
    <definedName name="Umsatztage">OFFSET(Tanne!$A$5,,,COUNT(Tanne!$A:$A))</definedName>
  </definedNames>
  <calcPr calcId="152511"/>
</workbook>
</file>

<file path=xl/calcChain.xml><?xml version="1.0" encoding="utf-8"?>
<calcChain xmlns="http://schemas.openxmlformats.org/spreadsheetml/2006/main">
  <c r="H12" i="1" l="1"/>
  <c r="H15" i="1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5" i="2"/>
  <c r="H14" i="1"/>
  <c r="H13" i="1"/>
  <c r="H11" i="1"/>
  <c r="H9" i="1"/>
  <c r="H10" i="1"/>
  <c r="A7" i="1" l="1"/>
  <c r="D7" i="1"/>
  <c r="B13" i="1" l="1"/>
  <c r="D13" i="1"/>
  <c r="D16" i="1"/>
  <c r="D9" i="1"/>
</calcChain>
</file>

<file path=xl/sharedStrings.xml><?xml version="1.0" encoding="utf-8"?>
<sst xmlns="http://schemas.openxmlformats.org/spreadsheetml/2006/main" count="59" uniqueCount="42">
  <si>
    <t>Tag</t>
  </si>
  <si>
    <t>Servicekräfte</t>
  </si>
  <si>
    <t>Pius Übbing</t>
  </si>
  <si>
    <t>Uschi Gabel</t>
  </si>
  <si>
    <t>Helen Baldauf</t>
  </si>
  <si>
    <t>Klaus Kipp</t>
  </si>
  <si>
    <t>Tab. x.xx Umsätze im Restaurant Kastanie</t>
  </si>
  <si>
    <t>Kerstin Zellner</t>
  </si>
  <si>
    <t>Jürgen Fuchs</t>
  </si>
  <si>
    <t>Susen Umbreit</t>
  </si>
  <si>
    <t>Tab. x.xx Umsätze im Bierstüberl</t>
  </si>
  <si>
    <t>Tab. x.xx: Umsätze im Kiosk</t>
  </si>
  <si>
    <t>Verkäuferin</t>
  </si>
  <si>
    <t>Gundula Seibold</t>
  </si>
  <si>
    <t>Auswahl  des Umsatzbereiches:</t>
  </si>
  <si>
    <t>Tanne</t>
  </si>
  <si>
    <t>Kastanie</t>
  </si>
  <si>
    <t>Bierstüberl</t>
  </si>
  <si>
    <t>Kiosk</t>
  </si>
  <si>
    <t>Umsatzbereich</t>
  </si>
  <si>
    <t>Wolfgang Beck</t>
  </si>
  <si>
    <t>Hella Hansen</t>
  </si>
  <si>
    <t>Auswahl des Mtarbeiters:</t>
  </si>
  <si>
    <t>vom</t>
  </si>
  <si>
    <t>bis zum</t>
  </si>
  <si>
    <t>Gesamtumsatz</t>
  </si>
  <si>
    <t>1366.31</t>
  </si>
  <si>
    <t>Summe</t>
  </si>
  <si>
    <t>Suchmatrix Bereichsanfang</t>
  </si>
  <si>
    <t>Suchmatrix Bereichsende</t>
  </si>
  <si>
    <t>Differenz der Tage</t>
  </si>
  <si>
    <t>1. Box</t>
  </si>
  <si>
    <t>2. Box</t>
  </si>
  <si>
    <t>Zeilennummer in Datumsbox 1</t>
  </si>
  <si>
    <t>Zeilennummer in Datumsbox 2</t>
  </si>
  <si>
    <t>Ergebnis Funktion Vergleich()</t>
  </si>
  <si>
    <r>
      <t xml:space="preserve">Adresse </t>
    </r>
    <r>
      <rPr>
        <b/>
        <sz val="11"/>
        <color theme="1"/>
        <rFont val="Calibri"/>
        <family val="2"/>
        <scheme val="minor"/>
      </rPr>
      <t xml:space="preserve">Tagesumsatz </t>
    </r>
    <r>
      <rPr>
        <sz val="11"/>
        <color theme="1"/>
        <rFont val="Calibri"/>
        <family val="2"/>
        <scheme val="minor"/>
      </rPr>
      <t>Datumsbox 1</t>
    </r>
  </si>
  <si>
    <r>
      <t xml:space="preserve">Adresse zu </t>
    </r>
    <r>
      <rPr>
        <b/>
        <sz val="11"/>
        <color theme="1"/>
        <rFont val="Calibri"/>
        <family val="2"/>
        <scheme val="minor"/>
      </rPr>
      <t xml:space="preserve">Datum </t>
    </r>
    <r>
      <rPr>
        <sz val="11"/>
        <color theme="1"/>
        <rFont val="Calibri"/>
        <family val="2"/>
        <scheme val="minor"/>
      </rPr>
      <t>1. Box</t>
    </r>
  </si>
  <si>
    <r>
      <t xml:space="preserve">Adresse zu </t>
    </r>
    <r>
      <rPr>
        <b/>
        <sz val="11"/>
        <color theme="1"/>
        <rFont val="Calibri"/>
        <family val="2"/>
        <scheme val="minor"/>
      </rPr>
      <t xml:space="preserve">Datum </t>
    </r>
    <r>
      <rPr>
        <sz val="11"/>
        <color theme="1"/>
        <rFont val="Calibri"/>
        <family val="2"/>
        <scheme val="minor"/>
      </rPr>
      <t>2. Box</t>
    </r>
  </si>
  <si>
    <t>Datenausschnitt -  Kassenabrechnung Restaurant "Tanne"</t>
  </si>
  <si>
    <t>Auswertung von Arbeitsblättern mit den Funktionen Adresse() und Indirekt()</t>
  </si>
  <si>
    <t>Mitarbeiter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</si>
</sst>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ck">
        <color auto="1"/>
      </top>
      <bottom style="thick">
        <color auto="1"/>
      </bottom>
      <diagonal/>
    </border>
    <border>
      <left/>
      <right style="thin">
        <color indexed="64"/>
      </right>
      <top style="thick">
        <color auto="1"/>
      </top>
      <bottom style="thick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14" fontId="0" fillId="0" borderId="0" xfId="0" applyNumberFormat="1"/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 vertical="center" indent="1"/>
    </xf>
    <xf numFmtId="164" fontId="3" fillId="0" borderId="0" xfId="0" applyNumberFormat="1" applyFont="1" applyAlignment="1">
      <alignment horizontal="center"/>
    </xf>
    <xf numFmtId="14" fontId="2" fillId="0" borderId="0" xfId="0" applyNumberFormat="1" applyFont="1" applyAlignment="1">
      <alignment horizontal="center"/>
    </xf>
    <xf numFmtId="0" fontId="3" fillId="0" borderId="0" xfId="0" applyFont="1"/>
    <xf numFmtId="0" fontId="4" fillId="0" borderId="0" xfId="0" applyFont="1" applyFill="1" applyBorder="1"/>
    <xf numFmtId="0" fontId="4" fillId="2" borderId="0" xfId="0" applyFont="1" applyFill="1" applyAlignment="1">
      <alignment horizontal="center"/>
    </xf>
    <xf numFmtId="0" fontId="4" fillId="3" borderId="2" xfId="0" applyFont="1" applyFill="1" applyBorder="1"/>
    <xf numFmtId="2" fontId="0" fillId="0" borderId="1" xfId="0" applyNumberFormat="1" applyBorder="1" applyAlignment="1">
      <alignment horizontal="center"/>
    </xf>
    <xf numFmtId="2" fontId="0" fillId="0" borderId="1" xfId="0" applyNumberFormat="1" applyBorder="1"/>
    <xf numFmtId="164" fontId="2" fillId="0" borderId="0" xfId="0" applyNumberFormat="1" applyFont="1" applyAlignment="1">
      <alignment horizontal="center"/>
    </xf>
    <xf numFmtId="14" fontId="2" fillId="0" borderId="0" xfId="0" applyNumberFormat="1" applyFont="1" applyAlignment="1">
      <alignment vertical="center"/>
    </xf>
    <xf numFmtId="0" fontId="5" fillId="0" borderId="0" xfId="0" applyFont="1" applyFill="1"/>
    <xf numFmtId="0" fontId="2" fillId="4" borderId="4" xfId="0" applyFont="1" applyFill="1" applyBorder="1"/>
    <xf numFmtId="0" fontId="2" fillId="4" borderId="4" xfId="0" applyFont="1" applyFill="1" applyBorder="1" applyAlignment="1">
      <alignment vertical="center"/>
    </xf>
    <xf numFmtId="14" fontId="2" fillId="4" borderId="4" xfId="0" applyNumberFormat="1" applyFont="1" applyFill="1" applyBorder="1" applyAlignment="1">
      <alignment vertical="center"/>
    </xf>
    <xf numFmtId="0" fontId="0" fillId="0" borderId="8" xfId="0" applyBorder="1"/>
    <xf numFmtId="0" fontId="0" fillId="0" borderId="0" xfId="0" applyBorder="1"/>
    <xf numFmtId="0" fontId="0" fillId="0" borderId="9" xfId="0" applyBorder="1"/>
    <xf numFmtId="0" fontId="3" fillId="0" borderId="8" xfId="0" applyFont="1" applyBorder="1"/>
    <xf numFmtId="0" fontId="3" fillId="0" borderId="0" xfId="0" applyFont="1" applyBorder="1"/>
    <xf numFmtId="0" fontId="6" fillId="6" borderId="9" xfId="0" applyFont="1" applyFill="1" applyBorder="1"/>
    <xf numFmtId="0" fontId="2" fillId="4" borderId="10" xfId="0" applyFont="1" applyFill="1" applyBorder="1"/>
    <xf numFmtId="14" fontId="2" fillId="4" borderId="11" xfId="0" applyNumberFormat="1" applyFont="1" applyFill="1" applyBorder="1" applyAlignment="1">
      <alignment horizontal="center"/>
    </xf>
    <xf numFmtId="0" fontId="0" fillId="0" borderId="12" xfId="0" applyBorder="1"/>
    <xf numFmtId="164" fontId="6" fillId="5" borderId="9" xfId="0" applyNumberFormat="1" applyFont="1" applyFill="1" applyBorder="1" applyAlignment="1">
      <alignment horizontal="center"/>
    </xf>
    <xf numFmtId="0" fontId="2" fillId="4" borderId="10" xfId="0" applyFont="1" applyFill="1" applyBorder="1" applyAlignment="1">
      <alignment vertical="center"/>
    </xf>
    <xf numFmtId="14" fontId="2" fillId="4" borderId="11" xfId="0" applyNumberFormat="1" applyFont="1" applyFill="1" applyBorder="1" applyAlignment="1">
      <alignment vertical="center"/>
    </xf>
    <xf numFmtId="0" fontId="3" fillId="0" borderId="9" xfId="0" applyFont="1" applyBorder="1"/>
    <xf numFmtId="0" fontId="0" fillId="0" borderId="13" xfId="0" applyBorder="1"/>
    <xf numFmtId="0" fontId="0" fillId="0" borderId="14" xfId="0" applyBorder="1"/>
    <xf numFmtId="164" fontId="6" fillId="5" borderId="3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4" fillId="2" borderId="0" xfId="0" applyFont="1" applyFill="1" applyAlignment="1">
      <alignment horizontal="right"/>
    </xf>
    <xf numFmtId="0" fontId="0" fillId="5" borderId="0" xfId="0" applyFill="1"/>
    <xf numFmtId="0" fontId="0" fillId="2" borderId="0" xfId="0" applyFill="1"/>
    <xf numFmtId="14" fontId="0" fillId="7" borderId="1" xfId="0" applyNumberFormat="1" applyFill="1" applyBorder="1"/>
    <xf numFmtId="0" fontId="0" fillId="2" borderId="0" xfId="0" applyFill="1" applyBorder="1"/>
    <xf numFmtId="0" fontId="0" fillId="8" borderId="15" xfId="0" applyFill="1" applyBorder="1"/>
    <xf numFmtId="0" fontId="0" fillId="7" borderId="15" xfId="0" applyFill="1" applyBorder="1" applyAlignment="1">
      <alignment horizontal="center"/>
    </xf>
    <xf numFmtId="0" fontId="0" fillId="7" borderId="15" xfId="0" applyFill="1" applyBorder="1"/>
    <xf numFmtId="0" fontId="0" fillId="8" borderId="15" xfId="0" applyFill="1" applyBorder="1" applyAlignment="1">
      <alignment vertical="center"/>
    </xf>
    <xf numFmtId="0" fontId="0" fillId="7" borderId="15" xfId="0" applyFill="1" applyBorder="1" applyAlignment="1">
      <alignment vertical="center"/>
    </xf>
    <xf numFmtId="0" fontId="5" fillId="3" borderId="5" xfId="0" applyFont="1" applyFill="1" applyBorder="1" applyAlignment="1">
      <alignment horizontal="center" wrapText="1"/>
    </xf>
    <xf numFmtId="0" fontId="5" fillId="3" borderId="6" xfId="0" applyFont="1" applyFill="1" applyBorder="1" applyAlignment="1">
      <alignment horizontal="center" wrapText="1"/>
    </xf>
    <xf numFmtId="0" fontId="5" fillId="3" borderId="7" xfId="0" applyFont="1" applyFill="1" applyBorder="1" applyAlignment="1">
      <alignment horizontal="center" wrapText="1"/>
    </xf>
    <xf numFmtId="0" fontId="5" fillId="3" borderId="8" xfId="0" applyFont="1" applyFill="1" applyBorder="1" applyAlignment="1">
      <alignment horizontal="center" wrapText="1"/>
    </xf>
    <xf numFmtId="0" fontId="5" fillId="3" borderId="0" xfId="0" applyFont="1" applyFill="1" applyBorder="1" applyAlignment="1">
      <alignment horizontal="center" wrapText="1"/>
    </xf>
    <xf numFmtId="0" fontId="5" fillId="3" borderId="9" xfId="0" applyFont="1" applyFill="1" applyBorder="1" applyAlignment="1">
      <alignment horizontal="center" wrapText="1"/>
    </xf>
    <xf numFmtId="0" fontId="4" fillId="2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0" fontId="0" fillId="0" borderId="0" xfId="0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List" dx="16" fmlaLink="$H$7" fmlaRange="Umsatztage" sel="5" val="0"/>
</file>

<file path=xl/ctrlProps/ctrlProp2.xml><?xml version="1.0" encoding="utf-8"?>
<formControlPr xmlns="http://schemas.microsoft.com/office/spreadsheetml/2009/9/main" objectType="List" dx="16" fmlaLink="$H$8" fmlaRange="Umsatztage" sel="16" val="15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95250</xdr:rowOff>
        </xdr:from>
        <xdr:to>
          <xdr:col>1</xdr:col>
          <xdr:colOff>1019175</xdr:colOff>
          <xdr:row>10</xdr:row>
          <xdr:rowOff>171450</xdr:rowOff>
        </xdr:to>
        <xdr:sp macro="" textlink="">
          <xdr:nvSpPr>
            <xdr:cNvPr id="2051" name="List Box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13</xdr:row>
          <xdr:rowOff>66675</xdr:rowOff>
        </xdr:from>
        <xdr:to>
          <xdr:col>1</xdr:col>
          <xdr:colOff>1028700</xdr:colOff>
          <xdr:row>15</xdr:row>
          <xdr:rowOff>314325</xdr:rowOff>
        </xdr:to>
        <xdr:sp macro="" textlink="">
          <xdr:nvSpPr>
            <xdr:cNvPr id="2061" name="List Box 13" hidden="1">
              <a:extLst>
                <a:ext uri="{63B3BB69-23CF-44E3-9099-C40C66FF867C}">
                  <a14:compatExt spid="_x0000_s2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ctrlProp" Target="../ctrlProps/ctrlProp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:J19"/>
  <sheetViews>
    <sheetView tabSelected="1" zoomScaleNormal="100" workbookViewId="0">
      <selection activeCell="K10" sqref="K10"/>
    </sheetView>
  </sheetViews>
  <sheetFormatPr baseColWidth="10" defaultRowHeight="15" x14ac:dyDescent="0.25"/>
  <cols>
    <col min="2" max="2" width="18.5703125" customWidth="1"/>
    <col min="3" max="3" width="14" customWidth="1"/>
    <col min="4" max="4" width="17.85546875" bestFit="1" customWidth="1"/>
    <col min="5" max="5" width="72.140625" customWidth="1"/>
    <col min="6" max="6" width="6.42578125" customWidth="1"/>
    <col min="7" max="7" width="31.42578125" customWidth="1"/>
    <col min="8" max="8" width="16.85546875" customWidth="1"/>
    <col min="9" max="9" width="27.140625" customWidth="1"/>
    <col min="10" max="10" width="15.28515625" customWidth="1"/>
  </cols>
  <sheetData>
    <row r="1" spans="1:10" ht="17.25" x14ac:dyDescent="0.3">
      <c r="A1" s="47" t="s">
        <v>40</v>
      </c>
      <c r="B1" s="48"/>
      <c r="C1" s="48"/>
      <c r="D1" s="49"/>
      <c r="E1" s="16"/>
    </row>
    <row r="2" spans="1:10" ht="17.25" x14ac:dyDescent="0.3">
      <c r="A2" s="50"/>
      <c r="B2" s="51"/>
      <c r="C2" s="51"/>
      <c r="D2" s="52"/>
      <c r="E2" s="16"/>
      <c r="J2" s="38" t="s">
        <v>19</v>
      </c>
    </row>
    <row r="3" spans="1:10" x14ac:dyDescent="0.25">
      <c r="A3" s="20"/>
      <c r="B3" s="21"/>
      <c r="C3" s="21"/>
      <c r="D3" s="22"/>
      <c r="J3" s="39" t="s">
        <v>15</v>
      </c>
    </row>
    <row r="4" spans="1:10" ht="18.75" x14ac:dyDescent="0.3">
      <c r="A4" s="23" t="s">
        <v>14</v>
      </c>
      <c r="B4" s="24"/>
      <c r="C4" s="24"/>
      <c r="D4" s="25" t="s">
        <v>15</v>
      </c>
      <c r="E4" s="8"/>
      <c r="J4" s="39" t="s">
        <v>16</v>
      </c>
    </row>
    <row r="5" spans="1:10" ht="21" customHeight="1" x14ac:dyDescent="0.3">
      <c r="A5" s="23" t="s">
        <v>22</v>
      </c>
      <c r="B5" s="24"/>
      <c r="C5" s="24"/>
      <c r="D5" s="25" t="s">
        <v>2</v>
      </c>
      <c r="E5" s="8"/>
      <c r="J5" s="39" t="s">
        <v>17</v>
      </c>
    </row>
    <row r="6" spans="1:10" ht="15.75" thickBot="1" x14ac:dyDescent="0.3">
      <c r="A6" s="20"/>
      <c r="B6" s="21"/>
      <c r="C6" s="21"/>
      <c r="D6" s="22"/>
      <c r="J6" s="39" t="s">
        <v>18</v>
      </c>
    </row>
    <row r="7" spans="1:10" ht="22.5" thickTop="1" thickBot="1" x14ac:dyDescent="0.4">
      <c r="A7" s="26" t="str">
        <f>"Bereichsumsatz "&amp;D4&amp; " am:"</f>
        <v>Bereichsumsatz Tanne am:</v>
      </c>
      <c r="B7" s="17"/>
      <c r="C7" s="17"/>
      <c r="D7" s="27">
        <f ca="1">INDIRECT(H13)</f>
        <v>41460</v>
      </c>
      <c r="E7" s="7"/>
      <c r="G7" s="42" t="s">
        <v>33</v>
      </c>
      <c r="H7" s="43">
        <v>5</v>
      </c>
    </row>
    <row r="8" spans="1:10" ht="15.75" thickTop="1" x14ac:dyDescent="0.25">
      <c r="A8" s="20"/>
      <c r="B8" s="21"/>
      <c r="C8" s="21"/>
      <c r="D8" s="22"/>
      <c r="G8" s="42" t="s">
        <v>34</v>
      </c>
      <c r="H8" s="43">
        <v>16</v>
      </c>
      <c r="J8" s="41" t="s">
        <v>41</v>
      </c>
    </row>
    <row r="9" spans="1:10" ht="19.5" thickBot="1" x14ac:dyDescent="0.35">
      <c r="A9" s="28" t="s">
        <v>31</v>
      </c>
      <c r="B9" s="21"/>
      <c r="C9" s="21"/>
      <c r="D9" s="29">
        <f ca="1">INDIRECT(H10)</f>
        <v>1509.49</v>
      </c>
      <c r="E9" s="6"/>
      <c r="G9" s="42" t="s">
        <v>35</v>
      </c>
      <c r="H9" s="43">
        <f ca="1">MATCH(D5,INDIRECT(H11):INDIRECT(H12),0)</f>
        <v>2</v>
      </c>
      <c r="J9" t="s">
        <v>2</v>
      </c>
    </row>
    <row r="10" spans="1:10" x14ac:dyDescent="0.25">
      <c r="A10" s="20"/>
      <c r="B10" s="21"/>
      <c r="C10" s="21"/>
      <c r="D10" s="22"/>
      <c r="G10" s="42" t="s">
        <v>36</v>
      </c>
      <c r="H10" s="44" t="str">
        <f ca="1">ADDRESS(H7+4,H9,1,TRUE,D4)</f>
        <v>Tanne!$B$9</v>
      </c>
      <c r="J10" t="s">
        <v>3</v>
      </c>
    </row>
    <row r="11" spans="1:10" x14ac:dyDescent="0.25">
      <c r="A11" s="20"/>
      <c r="B11" s="21"/>
      <c r="C11" s="21"/>
      <c r="D11" s="22"/>
      <c r="G11" s="42" t="s">
        <v>28</v>
      </c>
      <c r="H11" s="44" t="str">
        <f>ADDRESS(4,1,1,1,D4)</f>
        <v>Tanne!$A$4</v>
      </c>
      <c r="J11" t="s">
        <v>4</v>
      </c>
    </row>
    <row r="12" spans="1:10" ht="15.75" thickBot="1" x14ac:dyDescent="0.3">
      <c r="A12" s="20"/>
      <c r="B12" s="21"/>
      <c r="C12" s="21"/>
      <c r="D12" s="22"/>
      <c r="G12" s="42" t="s">
        <v>29</v>
      </c>
      <c r="H12" s="44" t="str">
        <f>ADDRESS(4,11,1,TRUE,D4)</f>
        <v>Tanne!$K$4</v>
      </c>
      <c r="J12" t="s">
        <v>5</v>
      </c>
    </row>
    <row r="13" spans="1:10" ht="28.5" customHeight="1" thickTop="1" thickBot="1" x14ac:dyDescent="0.3">
      <c r="A13" s="30" t="s">
        <v>23</v>
      </c>
      <c r="B13" s="19">
        <f ca="1">D7</f>
        <v>41460</v>
      </c>
      <c r="C13" s="18" t="s">
        <v>24</v>
      </c>
      <c r="D13" s="31">
        <f ca="1">INDIRECT(H14)</f>
        <v>41471</v>
      </c>
      <c r="E13" s="15"/>
      <c r="G13" s="45" t="s">
        <v>37</v>
      </c>
      <c r="H13" s="46" t="str">
        <f>ADDRESS(H7+4,1,1,1,D4)</f>
        <v>Tanne!$A$9</v>
      </c>
      <c r="J13" t="s">
        <v>7</v>
      </c>
    </row>
    <row r="14" spans="1:10" ht="15.75" thickTop="1" x14ac:dyDescent="0.25">
      <c r="A14" s="20"/>
      <c r="B14" s="21"/>
      <c r="C14" s="21"/>
      <c r="D14" s="22"/>
      <c r="G14" s="42" t="s">
        <v>38</v>
      </c>
      <c r="H14" s="44" t="str">
        <f>ADDRESS(H8+4,1,1,TRUE,D4)</f>
        <v>Tanne!$A$20</v>
      </c>
      <c r="J14" t="s">
        <v>8</v>
      </c>
    </row>
    <row r="15" spans="1:10" ht="19.5" thickBot="1" x14ac:dyDescent="0.35">
      <c r="A15" s="28" t="s">
        <v>32</v>
      </c>
      <c r="B15" s="21"/>
      <c r="C15" s="21"/>
      <c r="D15" s="32" t="s">
        <v>25</v>
      </c>
      <c r="E15" s="8"/>
      <c r="G15" s="42" t="s">
        <v>30</v>
      </c>
      <c r="H15" s="43">
        <f>H8-H7+1</f>
        <v>12</v>
      </c>
      <c r="J15" t="s">
        <v>9</v>
      </c>
    </row>
    <row r="16" spans="1:10" ht="26.25" customHeight="1" x14ac:dyDescent="0.35">
      <c r="A16" s="33"/>
      <c r="B16" s="34"/>
      <c r="C16" s="34"/>
      <c r="D16" s="35">
        <f ca="1">SUM(OFFSET(INDIRECT(H11),H7,H9-1,H15))</f>
        <v>29644.92</v>
      </c>
      <c r="E16" s="14"/>
      <c r="J16" t="s">
        <v>20</v>
      </c>
    </row>
    <row r="17" spans="2:10" x14ac:dyDescent="0.25">
      <c r="B17" s="5"/>
      <c r="J17" t="s">
        <v>21</v>
      </c>
    </row>
    <row r="18" spans="2:10" x14ac:dyDescent="0.25">
      <c r="J18" t="s">
        <v>13</v>
      </c>
    </row>
    <row r="19" spans="2:10" x14ac:dyDescent="0.25">
      <c r="D19" s="2"/>
      <c r="E19" s="36"/>
    </row>
  </sheetData>
  <mergeCells count="1">
    <mergeCell ref="A1:D2"/>
  </mergeCells>
  <dataValidations count="2">
    <dataValidation type="list" allowBlank="1" showInputMessage="1" showErrorMessage="1" sqref="D4:E4">
      <formula1>Umsatzbereich</formula1>
    </dataValidation>
    <dataValidation type="list" allowBlank="1" showInputMessage="1" showErrorMessage="1" sqref="D5:E5">
      <formula1>INDIRECT(INDIRECT("Z(-1)S",FALSE),TRUE)</formula1>
    </dataValidation>
  </dataValidations>
  <pageMargins left="0.7" right="0.7" top="0.78740157499999996" bottom="0.78740157499999996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1" r:id="rId3" name="List Box 3">
              <controlPr defaultSize="0" autoLine="0" autoPict="0">
                <anchor moveWithCells="1">
                  <from>
                    <xdr:col>1</xdr:col>
                    <xdr:colOff>0</xdr:colOff>
                    <xdr:row>7</xdr:row>
                    <xdr:rowOff>95250</xdr:rowOff>
                  </from>
                  <to>
                    <xdr:col>1</xdr:col>
                    <xdr:colOff>1019175</xdr:colOff>
                    <xdr:row>10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1" r:id="rId4" name="List Box 13">
              <controlPr defaultSize="0" autoLine="0" autoPict="0">
                <anchor moveWithCells="1">
                  <from>
                    <xdr:col>1</xdr:col>
                    <xdr:colOff>9525</xdr:colOff>
                    <xdr:row>13</xdr:row>
                    <xdr:rowOff>66675</xdr:rowOff>
                  </from>
                  <to>
                    <xdr:col>1</xdr:col>
                    <xdr:colOff>1028700</xdr:colOff>
                    <xdr:row>15</xdr:row>
                    <xdr:rowOff>314325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J38"/>
  <sheetViews>
    <sheetView workbookViewId="0">
      <selection activeCell="B4" sqref="B4:E4"/>
    </sheetView>
  </sheetViews>
  <sheetFormatPr baseColWidth="10" defaultRowHeight="15" x14ac:dyDescent="0.25"/>
  <cols>
    <col min="2" max="5" width="14.7109375" customWidth="1"/>
    <col min="6" max="6" width="13.28515625" customWidth="1"/>
  </cols>
  <sheetData>
    <row r="1" spans="1:9" ht="17.25" x14ac:dyDescent="0.3">
      <c r="A1" s="54" t="s">
        <v>39</v>
      </c>
      <c r="B1" s="54"/>
      <c r="C1" s="54"/>
      <c r="D1" s="54"/>
      <c r="E1" s="54"/>
      <c r="F1" s="54"/>
    </row>
    <row r="3" spans="1:9" x14ac:dyDescent="0.25">
      <c r="A3" s="10" t="s">
        <v>0</v>
      </c>
      <c r="B3" s="53" t="s">
        <v>1</v>
      </c>
      <c r="C3" s="53"/>
      <c r="D3" s="53"/>
      <c r="E3" s="53"/>
      <c r="F3" s="37" t="s">
        <v>27</v>
      </c>
    </row>
    <row r="4" spans="1:9" x14ac:dyDescent="0.25">
      <c r="B4" s="11" t="s">
        <v>2</v>
      </c>
      <c r="C4" s="11" t="s">
        <v>3</v>
      </c>
      <c r="D4" s="11" t="s">
        <v>4</v>
      </c>
      <c r="E4" s="11" t="s">
        <v>5</v>
      </c>
      <c r="F4" s="9"/>
    </row>
    <row r="5" spans="1:9" x14ac:dyDescent="0.25">
      <c r="A5" s="40">
        <v>41456</v>
      </c>
      <c r="B5" s="12">
        <v>1336.75</v>
      </c>
      <c r="C5" s="12">
        <v>2993.26</v>
      </c>
      <c r="D5" s="12">
        <v>1606.35</v>
      </c>
      <c r="E5" s="12">
        <v>545.22</v>
      </c>
      <c r="F5" s="13">
        <f>SUM(B5:E5)</f>
        <v>6481.5800000000008</v>
      </c>
    </row>
    <row r="6" spans="1:9" x14ac:dyDescent="0.25">
      <c r="A6" s="40">
        <v>41457</v>
      </c>
      <c r="B6" s="12" t="s">
        <v>26</v>
      </c>
      <c r="C6" s="12">
        <v>1936.32</v>
      </c>
      <c r="D6" s="12">
        <v>4148.04</v>
      </c>
      <c r="E6" s="12">
        <v>3047.76</v>
      </c>
      <c r="F6" s="13">
        <f t="shared" ref="F6:F35" si="0">SUM(B6:E6)</f>
        <v>9132.119999999999</v>
      </c>
    </row>
    <row r="7" spans="1:9" x14ac:dyDescent="0.25">
      <c r="A7" s="40">
        <v>41458</v>
      </c>
      <c r="B7" s="12">
        <v>4228.3500000000004</v>
      </c>
      <c r="C7" s="12">
        <v>2122.9699999999998</v>
      </c>
      <c r="D7" s="12">
        <v>1019.3</v>
      </c>
      <c r="E7" s="12">
        <v>3802.39</v>
      </c>
      <c r="F7" s="13">
        <f t="shared" si="0"/>
        <v>11173.01</v>
      </c>
    </row>
    <row r="8" spans="1:9" x14ac:dyDescent="0.25">
      <c r="A8" s="40">
        <v>41459</v>
      </c>
      <c r="B8" s="12">
        <v>2966.23</v>
      </c>
      <c r="C8" s="12">
        <v>1500.61</v>
      </c>
      <c r="D8" s="12">
        <v>4736.4799999999996</v>
      </c>
      <c r="E8" s="12">
        <v>2698.82</v>
      </c>
      <c r="F8" s="13">
        <f t="shared" si="0"/>
        <v>11902.14</v>
      </c>
    </row>
    <row r="9" spans="1:9" x14ac:dyDescent="0.25">
      <c r="A9" s="40">
        <v>41460</v>
      </c>
      <c r="B9" s="12">
        <v>1509.49</v>
      </c>
      <c r="C9" s="12">
        <v>2296.66</v>
      </c>
      <c r="D9" s="12">
        <v>3721.95</v>
      </c>
      <c r="E9" s="12">
        <v>1753.84</v>
      </c>
      <c r="F9" s="13">
        <f t="shared" si="0"/>
        <v>9281.9399999999987</v>
      </c>
    </row>
    <row r="10" spans="1:9" x14ac:dyDescent="0.25">
      <c r="A10" s="40">
        <v>41461</v>
      </c>
      <c r="B10" s="12">
        <v>3754.94</v>
      </c>
      <c r="C10" s="12">
        <v>757.25</v>
      </c>
      <c r="D10" s="12">
        <v>3521.73</v>
      </c>
      <c r="E10" s="12">
        <v>2985.17</v>
      </c>
      <c r="F10" s="13">
        <f t="shared" si="0"/>
        <v>11019.09</v>
      </c>
    </row>
    <row r="11" spans="1:9" x14ac:dyDescent="0.25">
      <c r="A11" s="40">
        <v>41462</v>
      </c>
      <c r="B11" s="12">
        <v>1671.06</v>
      </c>
      <c r="C11" s="12">
        <v>2986.24</v>
      </c>
      <c r="D11" s="12">
        <v>4388.26</v>
      </c>
      <c r="E11" s="12">
        <v>2639.91</v>
      </c>
      <c r="F11" s="13">
        <f t="shared" si="0"/>
        <v>11685.47</v>
      </c>
    </row>
    <row r="12" spans="1:9" x14ac:dyDescent="0.25">
      <c r="A12" s="40">
        <v>41463</v>
      </c>
      <c r="B12" s="12">
        <v>2582.36</v>
      </c>
      <c r="C12" s="12">
        <v>1283.1600000000001</v>
      </c>
      <c r="D12" s="12">
        <v>1471.02</v>
      </c>
      <c r="E12" s="12">
        <v>2897</v>
      </c>
      <c r="F12" s="13">
        <f t="shared" si="0"/>
        <v>8233.5400000000009</v>
      </c>
      <c r="G12" s="4"/>
      <c r="H12" s="4"/>
      <c r="I12" s="4"/>
    </row>
    <row r="13" spans="1:9" x14ac:dyDescent="0.25">
      <c r="A13" s="40">
        <v>41464</v>
      </c>
      <c r="B13" s="12">
        <v>2779</v>
      </c>
      <c r="C13" s="12">
        <v>1872</v>
      </c>
      <c r="D13" s="12">
        <v>2310</v>
      </c>
      <c r="E13" s="12">
        <v>1900</v>
      </c>
      <c r="F13" s="13">
        <f t="shared" si="0"/>
        <v>8861</v>
      </c>
      <c r="G13" s="4"/>
      <c r="H13" s="4"/>
      <c r="I13" s="4"/>
    </row>
    <row r="14" spans="1:9" x14ac:dyDescent="0.25">
      <c r="A14" s="40">
        <v>41465</v>
      </c>
      <c r="B14" s="12">
        <v>1502</v>
      </c>
      <c r="C14" s="12">
        <v>1257</v>
      </c>
      <c r="D14" s="12">
        <v>2124</v>
      </c>
      <c r="E14" s="12">
        <v>819</v>
      </c>
      <c r="F14" s="13">
        <f t="shared" si="0"/>
        <v>5702</v>
      </c>
      <c r="G14" s="4"/>
      <c r="H14" s="4"/>
      <c r="I14" s="4"/>
    </row>
    <row r="15" spans="1:9" x14ac:dyDescent="0.25">
      <c r="A15" s="40">
        <v>41466</v>
      </c>
      <c r="B15" s="12">
        <v>4199</v>
      </c>
      <c r="C15" s="12">
        <v>2956</v>
      </c>
      <c r="D15" s="12">
        <v>4125</v>
      </c>
      <c r="E15" s="12">
        <v>3712</v>
      </c>
      <c r="F15" s="13">
        <f t="shared" si="0"/>
        <v>14992</v>
      </c>
      <c r="G15" s="4"/>
      <c r="H15" s="4"/>
      <c r="I15" s="4"/>
    </row>
    <row r="16" spans="1:9" x14ac:dyDescent="0.25">
      <c r="A16" s="40">
        <v>41467</v>
      </c>
      <c r="B16" s="12">
        <v>1639</v>
      </c>
      <c r="C16" s="12">
        <v>2824</v>
      </c>
      <c r="D16" s="12">
        <v>2970</v>
      </c>
      <c r="E16" s="12">
        <v>559</v>
      </c>
      <c r="F16" s="13">
        <f t="shared" si="0"/>
        <v>7992</v>
      </c>
      <c r="G16" s="4"/>
      <c r="H16" s="4"/>
      <c r="I16" s="4"/>
    </row>
    <row r="17" spans="1:10" x14ac:dyDescent="0.25">
      <c r="A17" s="40">
        <v>41468</v>
      </c>
      <c r="B17" s="12">
        <v>2008.07</v>
      </c>
      <c r="C17" s="12">
        <v>2329</v>
      </c>
      <c r="D17" s="12">
        <v>3980</v>
      </c>
      <c r="E17" s="12">
        <v>1536</v>
      </c>
      <c r="F17" s="13">
        <f t="shared" si="0"/>
        <v>9853.07</v>
      </c>
      <c r="G17" s="4"/>
      <c r="H17" s="4"/>
      <c r="I17" s="4"/>
    </row>
    <row r="18" spans="1:10" x14ac:dyDescent="0.25">
      <c r="A18" s="40">
        <v>41469</v>
      </c>
      <c r="B18" s="12">
        <v>1711</v>
      </c>
      <c r="C18" s="12">
        <v>873</v>
      </c>
      <c r="D18" s="12">
        <v>3115</v>
      </c>
      <c r="E18" s="12">
        <v>3151</v>
      </c>
      <c r="F18" s="13">
        <f t="shared" si="0"/>
        <v>8850</v>
      </c>
      <c r="J18" s="4"/>
    </row>
    <row r="19" spans="1:10" x14ac:dyDescent="0.25">
      <c r="A19" s="40">
        <v>41470</v>
      </c>
      <c r="B19" s="12">
        <v>4882</v>
      </c>
      <c r="C19" s="12">
        <v>1954</v>
      </c>
      <c r="D19" s="12">
        <v>1184</v>
      </c>
      <c r="E19" s="12">
        <v>2172</v>
      </c>
      <c r="F19" s="13">
        <f t="shared" si="0"/>
        <v>10192</v>
      </c>
    </row>
    <row r="20" spans="1:10" x14ac:dyDescent="0.25">
      <c r="A20" s="40">
        <v>41471</v>
      </c>
      <c r="B20" s="12">
        <v>1407</v>
      </c>
      <c r="C20" s="12">
        <v>1914</v>
      </c>
      <c r="D20" s="12">
        <v>1798</v>
      </c>
      <c r="E20" s="12">
        <v>2329</v>
      </c>
      <c r="F20" s="13">
        <f t="shared" si="0"/>
        <v>7448</v>
      </c>
    </row>
    <row r="21" spans="1:10" x14ac:dyDescent="0.25">
      <c r="A21" s="40">
        <v>41472</v>
      </c>
      <c r="B21" s="12">
        <v>3604</v>
      </c>
      <c r="C21" s="12">
        <v>843</v>
      </c>
      <c r="D21" s="12">
        <v>3281</v>
      </c>
      <c r="E21" s="12">
        <v>1090</v>
      </c>
      <c r="F21" s="13">
        <f t="shared" si="0"/>
        <v>8818</v>
      </c>
    </row>
    <row r="22" spans="1:10" x14ac:dyDescent="0.25">
      <c r="A22" s="40">
        <v>41473</v>
      </c>
      <c r="B22" s="12">
        <v>3062</v>
      </c>
      <c r="C22" s="12">
        <v>2739</v>
      </c>
      <c r="D22" s="12">
        <v>4588</v>
      </c>
      <c r="E22" s="12">
        <v>675</v>
      </c>
      <c r="F22" s="13">
        <f t="shared" si="0"/>
        <v>11064</v>
      </c>
    </row>
    <row r="23" spans="1:10" x14ac:dyDescent="0.25">
      <c r="A23" s="40">
        <v>41474</v>
      </c>
      <c r="B23" s="12">
        <v>3663</v>
      </c>
      <c r="C23" s="12">
        <v>1873</v>
      </c>
      <c r="D23" s="12">
        <v>3515</v>
      </c>
      <c r="E23" s="12">
        <v>3026</v>
      </c>
      <c r="F23" s="13">
        <f t="shared" si="0"/>
        <v>12077</v>
      </c>
    </row>
    <row r="24" spans="1:10" x14ac:dyDescent="0.25">
      <c r="A24" s="40">
        <v>41475</v>
      </c>
      <c r="B24" s="12">
        <v>3615</v>
      </c>
      <c r="C24" s="12">
        <v>2035</v>
      </c>
      <c r="D24" s="12">
        <v>2554</v>
      </c>
      <c r="E24" s="12">
        <v>912</v>
      </c>
      <c r="F24" s="13">
        <f t="shared" si="0"/>
        <v>9116</v>
      </c>
    </row>
    <row r="25" spans="1:10" x14ac:dyDescent="0.25">
      <c r="A25" s="40">
        <v>41476</v>
      </c>
      <c r="B25" s="12">
        <v>3906</v>
      </c>
      <c r="C25" s="12">
        <v>1147</v>
      </c>
      <c r="D25" s="12">
        <v>2394</v>
      </c>
      <c r="E25" s="12">
        <v>2203</v>
      </c>
      <c r="F25" s="13">
        <f t="shared" si="0"/>
        <v>9650</v>
      </c>
    </row>
    <row r="26" spans="1:10" x14ac:dyDescent="0.25">
      <c r="A26" s="40">
        <v>41477</v>
      </c>
      <c r="B26" s="12">
        <v>2047</v>
      </c>
      <c r="C26" s="12">
        <v>2881</v>
      </c>
      <c r="D26" s="12">
        <v>3403</v>
      </c>
      <c r="E26" s="12">
        <v>3812</v>
      </c>
      <c r="F26" s="13">
        <f t="shared" si="0"/>
        <v>12143</v>
      </c>
    </row>
    <row r="27" spans="1:10" x14ac:dyDescent="0.25">
      <c r="A27" s="40">
        <v>41478</v>
      </c>
      <c r="B27" s="12">
        <v>1842</v>
      </c>
      <c r="C27" s="12">
        <v>1172</v>
      </c>
      <c r="D27" s="12">
        <v>3928</v>
      </c>
      <c r="E27" s="12">
        <v>2441</v>
      </c>
      <c r="F27" s="13">
        <f t="shared" si="0"/>
        <v>9383</v>
      </c>
    </row>
    <row r="28" spans="1:10" x14ac:dyDescent="0.25">
      <c r="A28" s="40">
        <v>41479</v>
      </c>
      <c r="B28" s="12">
        <v>3244</v>
      </c>
      <c r="C28" s="12">
        <v>2369</v>
      </c>
      <c r="D28" s="12">
        <v>4806</v>
      </c>
      <c r="E28" s="12">
        <v>3731</v>
      </c>
      <c r="F28" s="13">
        <f t="shared" si="0"/>
        <v>14150</v>
      </c>
    </row>
    <row r="29" spans="1:10" x14ac:dyDescent="0.25">
      <c r="A29" s="40">
        <v>41480</v>
      </c>
      <c r="B29" s="12">
        <v>4922</v>
      </c>
      <c r="C29" s="12">
        <v>2269</v>
      </c>
      <c r="D29" s="12">
        <v>1222</v>
      </c>
      <c r="E29" s="12">
        <v>965</v>
      </c>
      <c r="F29" s="13">
        <f t="shared" si="0"/>
        <v>9378</v>
      </c>
    </row>
    <row r="30" spans="1:10" x14ac:dyDescent="0.25">
      <c r="A30" s="40">
        <v>41481</v>
      </c>
      <c r="B30" s="12">
        <v>2622</v>
      </c>
      <c r="C30" s="12">
        <v>755</v>
      </c>
      <c r="D30" s="12">
        <v>2550</v>
      </c>
      <c r="E30" s="12">
        <v>3786</v>
      </c>
      <c r="F30" s="13">
        <f t="shared" si="0"/>
        <v>9713</v>
      </c>
    </row>
    <row r="31" spans="1:10" x14ac:dyDescent="0.25">
      <c r="A31" s="40">
        <v>41482</v>
      </c>
      <c r="B31" s="12">
        <v>4837</v>
      </c>
      <c r="C31" s="12">
        <v>902</v>
      </c>
      <c r="D31" s="12">
        <v>4936</v>
      </c>
      <c r="E31" s="12">
        <v>939</v>
      </c>
      <c r="F31" s="13">
        <f t="shared" si="0"/>
        <v>11614</v>
      </c>
    </row>
    <row r="32" spans="1:10" x14ac:dyDescent="0.25">
      <c r="A32" s="40">
        <v>41483</v>
      </c>
      <c r="B32" s="12">
        <v>1287</v>
      </c>
      <c r="C32" s="12">
        <v>781</v>
      </c>
      <c r="D32" s="12">
        <v>2360</v>
      </c>
      <c r="E32" s="12">
        <v>3246</v>
      </c>
      <c r="F32" s="13">
        <f t="shared" si="0"/>
        <v>7674</v>
      </c>
    </row>
    <row r="33" spans="1:6" x14ac:dyDescent="0.25">
      <c r="A33" s="40">
        <v>41484</v>
      </c>
      <c r="B33" s="12">
        <v>2048</v>
      </c>
      <c r="C33" s="12">
        <v>2259</v>
      </c>
      <c r="D33" s="12">
        <v>4421</v>
      </c>
      <c r="E33" s="12">
        <v>2670</v>
      </c>
      <c r="F33" s="13">
        <f t="shared" si="0"/>
        <v>11398</v>
      </c>
    </row>
    <row r="34" spans="1:6" x14ac:dyDescent="0.25">
      <c r="A34" s="40">
        <v>41485</v>
      </c>
      <c r="B34" s="12">
        <v>2553</v>
      </c>
      <c r="C34" s="12">
        <v>2586</v>
      </c>
      <c r="D34" s="12">
        <v>3688</v>
      </c>
      <c r="E34" s="12">
        <v>952</v>
      </c>
      <c r="F34" s="13">
        <f t="shared" si="0"/>
        <v>9779</v>
      </c>
    </row>
    <row r="35" spans="1:6" x14ac:dyDescent="0.25">
      <c r="A35" s="40">
        <v>41486</v>
      </c>
      <c r="B35" s="12">
        <v>2107</v>
      </c>
      <c r="C35" s="12">
        <v>2012</v>
      </c>
      <c r="D35" s="12">
        <v>2585</v>
      </c>
      <c r="E35" s="12">
        <v>532</v>
      </c>
      <c r="F35" s="13">
        <f t="shared" si="0"/>
        <v>7236</v>
      </c>
    </row>
    <row r="37" spans="1:6" x14ac:dyDescent="0.25">
      <c r="A37" s="3"/>
    </row>
    <row r="38" spans="1:6" x14ac:dyDescent="0.25">
      <c r="A38" s="3"/>
    </row>
  </sheetData>
  <mergeCells count="2">
    <mergeCell ref="B3:E3"/>
    <mergeCell ref="A1:F1"/>
  </mergeCells>
  <pageMargins left="0.7" right="0.7" top="0.78740157499999996" bottom="0.78740157499999996" header="0.3" footer="0.3"/>
  <ignoredErrors>
    <ignoredError sqref="F5:F35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5"/>
  <sheetViews>
    <sheetView workbookViewId="0">
      <selection activeCell="E16" sqref="E16"/>
    </sheetView>
  </sheetViews>
  <sheetFormatPr baseColWidth="10" defaultRowHeight="15" x14ac:dyDescent="0.25"/>
  <cols>
    <col min="2" max="2" width="14" bestFit="1" customWidth="1"/>
    <col min="3" max="3" width="12.28515625" bestFit="1" customWidth="1"/>
    <col min="4" max="4" width="14" bestFit="1" customWidth="1"/>
  </cols>
  <sheetData>
    <row r="1" spans="1:4" x14ac:dyDescent="0.25">
      <c r="A1" t="s">
        <v>6</v>
      </c>
    </row>
    <row r="3" spans="1:4" x14ac:dyDescent="0.25">
      <c r="A3" t="s">
        <v>0</v>
      </c>
      <c r="B3" s="55" t="s">
        <v>1</v>
      </c>
      <c r="C3" s="55"/>
      <c r="D3" s="55"/>
    </row>
    <row r="4" spans="1:4" x14ac:dyDescent="0.25">
      <c r="B4" t="s">
        <v>7</v>
      </c>
      <c r="C4" t="s">
        <v>8</v>
      </c>
      <c r="D4" t="s">
        <v>9</v>
      </c>
    </row>
    <row r="5" spans="1:4" x14ac:dyDescent="0.25">
      <c r="A5" s="3">
        <v>41456</v>
      </c>
      <c r="B5" s="4">
        <v>1324</v>
      </c>
      <c r="C5" s="4">
        <v>5107</v>
      </c>
      <c r="D5" s="4">
        <v>1747</v>
      </c>
    </row>
    <row r="6" spans="1:4" x14ac:dyDescent="0.25">
      <c r="A6" s="3">
        <v>41457</v>
      </c>
      <c r="B6" s="4">
        <v>2592</v>
      </c>
      <c r="C6" s="4">
        <v>10450</v>
      </c>
      <c r="D6" s="4">
        <v>1691</v>
      </c>
    </row>
    <row r="7" spans="1:4" x14ac:dyDescent="0.25">
      <c r="A7" s="3">
        <v>41458</v>
      </c>
      <c r="B7" s="4">
        <v>4265</v>
      </c>
      <c r="C7" s="4">
        <v>5209</v>
      </c>
      <c r="D7" s="4">
        <v>2644</v>
      </c>
    </row>
    <row r="8" spans="1:4" x14ac:dyDescent="0.25">
      <c r="A8" s="3">
        <v>41459</v>
      </c>
      <c r="B8" s="4">
        <v>2787</v>
      </c>
      <c r="C8" s="4">
        <v>5734</v>
      </c>
      <c r="D8" s="4">
        <v>4372</v>
      </c>
    </row>
    <row r="9" spans="1:4" x14ac:dyDescent="0.25">
      <c r="A9" s="3">
        <v>41460</v>
      </c>
      <c r="B9" s="4">
        <v>3896</v>
      </c>
      <c r="C9" s="4">
        <v>6414</v>
      </c>
      <c r="D9" s="4">
        <v>3824</v>
      </c>
    </row>
    <row r="10" spans="1:4" x14ac:dyDescent="0.25">
      <c r="A10" s="3">
        <v>41461</v>
      </c>
      <c r="B10" s="4">
        <v>3144</v>
      </c>
      <c r="C10" s="4">
        <v>10062</v>
      </c>
      <c r="D10" s="4">
        <v>4345</v>
      </c>
    </row>
    <row r="11" spans="1:4" x14ac:dyDescent="0.25">
      <c r="A11" s="3">
        <v>41462</v>
      </c>
      <c r="B11" s="4">
        <v>1319</v>
      </c>
      <c r="C11" s="4">
        <v>3860</v>
      </c>
      <c r="D11" s="4">
        <v>2563</v>
      </c>
    </row>
    <row r="12" spans="1:4" x14ac:dyDescent="0.25">
      <c r="A12" s="3">
        <v>41463</v>
      </c>
      <c r="B12" s="4">
        <v>2141</v>
      </c>
      <c r="C12" s="4">
        <v>5507</v>
      </c>
      <c r="D12" s="4">
        <v>4535</v>
      </c>
    </row>
    <row r="13" spans="1:4" x14ac:dyDescent="0.25">
      <c r="A13" s="3">
        <v>41464</v>
      </c>
      <c r="B13" s="4">
        <v>4005</v>
      </c>
      <c r="C13" s="4">
        <v>8865</v>
      </c>
      <c r="D13" s="4">
        <v>2045</v>
      </c>
    </row>
    <row r="14" spans="1:4" x14ac:dyDescent="0.25">
      <c r="A14" s="3">
        <v>41465</v>
      </c>
      <c r="B14" s="4">
        <v>4932</v>
      </c>
      <c r="C14" s="4">
        <v>6555</v>
      </c>
      <c r="D14" s="4">
        <v>2449</v>
      </c>
    </row>
    <row r="15" spans="1:4" x14ac:dyDescent="0.25">
      <c r="A15" s="3">
        <v>41466</v>
      </c>
      <c r="B15" s="4">
        <v>4558</v>
      </c>
      <c r="C15" s="4">
        <v>5188</v>
      </c>
      <c r="D15" s="4">
        <v>4799</v>
      </c>
    </row>
    <row r="16" spans="1:4" x14ac:dyDescent="0.25">
      <c r="A16" s="3">
        <v>41467</v>
      </c>
      <c r="B16" s="4">
        <v>4601</v>
      </c>
      <c r="C16" s="4">
        <v>2828.23</v>
      </c>
      <c r="D16" s="4">
        <v>4444</v>
      </c>
    </row>
    <row r="17" spans="1:4" x14ac:dyDescent="0.25">
      <c r="A17" s="3">
        <v>41468</v>
      </c>
      <c r="B17" s="4">
        <v>4107</v>
      </c>
      <c r="C17" s="4">
        <v>9903.01</v>
      </c>
      <c r="D17" s="4">
        <v>1634</v>
      </c>
    </row>
    <row r="18" spans="1:4" x14ac:dyDescent="0.25">
      <c r="A18" s="3">
        <v>41469</v>
      </c>
      <c r="B18" s="4">
        <v>3133</v>
      </c>
      <c r="C18" s="4">
        <v>4087.57</v>
      </c>
      <c r="D18" s="4">
        <v>2700</v>
      </c>
    </row>
    <row r="19" spans="1:4" x14ac:dyDescent="0.25">
      <c r="A19" s="3">
        <v>41470</v>
      </c>
      <c r="B19" s="4">
        <v>4462</v>
      </c>
      <c r="C19" s="4">
        <v>9413.01</v>
      </c>
      <c r="D19" s="4">
        <v>3984</v>
      </c>
    </row>
    <row r="20" spans="1:4" x14ac:dyDescent="0.25">
      <c r="A20" s="3">
        <v>41471</v>
      </c>
      <c r="B20" s="4">
        <v>2425</v>
      </c>
      <c r="C20" s="4">
        <v>5144</v>
      </c>
      <c r="D20" s="4">
        <v>2165</v>
      </c>
    </row>
    <row r="21" spans="1:4" x14ac:dyDescent="0.25">
      <c r="A21" s="3">
        <v>41472</v>
      </c>
      <c r="B21" s="4">
        <v>2147</v>
      </c>
      <c r="C21" s="4">
        <v>9228</v>
      </c>
      <c r="D21" s="4">
        <v>3450</v>
      </c>
    </row>
    <row r="22" spans="1:4" x14ac:dyDescent="0.25">
      <c r="A22" s="3">
        <v>41473</v>
      </c>
      <c r="B22" s="4">
        <v>4878</v>
      </c>
      <c r="C22" s="4">
        <v>4772</v>
      </c>
      <c r="D22" s="4">
        <v>4420</v>
      </c>
    </row>
    <row r="23" spans="1:4" x14ac:dyDescent="0.25">
      <c r="A23" s="3">
        <v>41474</v>
      </c>
      <c r="B23" s="4">
        <v>3620</v>
      </c>
      <c r="C23" s="4">
        <v>2921</v>
      </c>
      <c r="D23" s="4">
        <v>1349</v>
      </c>
    </row>
    <row r="24" spans="1:4" x14ac:dyDescent="0.25">
      <c r="A24" s="3">
        <v>41475</v>
      </c>
      <c r="B24" s="4">
        <v>4804</v>
      </c>
      <c r="C24" s="4">
        <v>10322</v>
      </c>
      <c r="D24" s="4">
        <v>4091</v>
      </c>
    </row>
    <row r="25" spans="1:4" x14ac:dyDescent="0.25">
      <c r="A25" s="3">
        <v>41476</v>
      </c>
      <c r="B25" s="4">
        <v>4329</v>
      </c>
      <c r="C25" s="4">
        <v>8531</v>
      </c>
      <c r="D25" s="4">
        <v>1433</v>
      </c>
    </row>
    <row r="26" spans="1:4" x14ac:dyDescent="0.25">
      <c r="A26" s="3">
        <v>41477</v>
      </c>
      <c r="B26" s="4">
        <v>4863</v>
      </c>
      <c r="C26" s="4">
        <v>3050</v>
      </c>
      <c r="D26" s="4">
        <v>1920</v>
      </c>
    </row>
    <row r="27" spans="1:4" x14ac:dyDescent="0.25">
      <c r="A27" s="3">
        <v>41478</v>
      </c>
      <c r="B27" s="4">
        <v>3839</v>
      </c>
      <c r="C27" s="4">
        <v>8018</v>
      </c>
      <c r="D27" s="4">
        <v>1624</v>
      </c>
    </row>
    <row r="28" spans="1:4" x14ac:dyDescent="0.25">
      <c r="A28" s="3">
        <v>41479</v>
      </c>
      <c r="B28" s="4">
        <v>2591</v>
      </c>
      <c r="C28" s="4">
        <v>5147</v>
      </c>
      <c r="D28" s="4">
        <v>4229</v>
      </c>
    </row>
    <row r="29" spans="1:4" x14ac:dyDescent="0.25">
      <c r="A29" s="3">
        <v>41480</v>
      </c>
      <c r="B29" s="4">
        <v>2628</v>
      </c>
      <c r="C29" s="4">
        <v>4720</v>
      </c>
      <c r="D29" s="4">
        <v>3721</v>
      </c>
    </row>
    <row r="30" spans="1:4" x14ac:dyDescent="0.25">
      <c r="A30" s="3">
        <v>41481</v>
      </c>
      <c r="B30" s="4">
        <v>3950</v>
      </c>
      <c r="C30" s="4">
        <v>5865</v>
      </c>
      <c r="D30" s="4">
        <v>5130</v>
      </c>
    </row>
    <row r="31" spans="1:4" x14ac:dyDescent="0.25">
      <c r="A31" s="3">
        <v>41482</v>
      </c>
      <c r="B31" s="4">
        <v>4088</v>
      </c>
      <c r="C31" s="4">
        <v>4187</v>
      </c>
      <c r="D31" s="4">
        <v>3708</v>
      </c>
    </row>
    <row r="32" spans="1:4" x14ac:dyDescent="0.25">
      <c r="A32" s="3">
        <v>41483</v>
      </c>
      <c r="B32" s="4">
        <v>5126</v>
      </c>
      <c r="C32" s="4">
        <v>8659</v>
      </c>
      <c r="D32" s="4">
        <v>3937</v>
      </c>
    </row>
    <row r="33" spans="1:4" x14ac:dyDescent="0.25">
      <c r="A33" s="3">
        <v>41484</v>
      </c>
      <c r="B33" s="4">
        <v>2361</v>
      </c>
      <c r="C33" s="4">
        <v>10396</v>
      </c>
      <c r="D33" s="4">
        <v>5136</v>
      </c>
    </row>
    <row r="34" spans="1:4" x14ac:dyDescent="0.25">
      <c r="A34" s="3">
        <v>41485</v>
      </c>
      <c r="B34" s="4">
        <v>3920</v>
      </c>
      <c r="C34" s="4">
        <v>3185</v>
      </c>
      <c r="D34" s="4">
        <v>1187</v>
      </c>
    </row>
    <row r="35" spans="1:4" x14ac:dyDescent="0.25">
      <c r="A35" s="3">
        <v>41486</v>
      </c>
      <c r="B35" s="4">
        <v>2122</v>
      </c>
      <c r="C35" s="4">
        <v>10064</v>
      </c>
      <c r="D35" s="4">
        <v>2234</v>
      </c>
    </row>
  </sheetData>
  <mergeCells count="1">
    <mergeCell ref="B3:D3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C35"/>
  <sheetViews>
    <sheetView workbookViewId="0">
      <selection activeCell="B4" sqref="B4"/>
    </sheetView>
  </sheetViews>
  <sheetFormatPr baseColWidth="10" defaultRowHeight="15" x14ac:dyDescent="0.25"/>
  <cols>
    <col min="2" max="2" width="14.7109375" customWidth="1"/>
  </cols>
  <sheetData>
    <row r="1" spans="1:3" x14ac:dyDescent="0.25">
      <c r="A1" t="s">
        <v>10</v>
      </c>
    </row>
    <row r="3" spans="1:3" x14ac:dyDescent="0.25">
      <c r="A3" t="s">
        <v>0</v>
      </c>
      <c r="B3" s="55" t="s">
        <v>1</v>
      </c>
      <c r="C3" s="55"/>
    </row>
    <row r="4" spans="1:3" x14ac:dyDescent="0.25">
      <c r="B4" t="s">
        <v>20</v>
      </c>
      <c r="C4" t="s">
        <v>21</v>
      </c>
    </row>
    <row r="5" spans="1:3" x14ac:dyDescent="0.25">
      <c r="A5" s="3">
        <v>41456</v>
      </c>
      <c r="B5" s="4">
        <v>82</v>
      </c>
      <c r="C5" s="4">
        <v>185</v>
      </c>
    </row>
    <row r="6" spans="1:3" x14ac:dyDescent="0.25">
      <c r="A6" s="3">
        <v>41457</v>
      </c>
      <c r="B6" s="4">
        <v>343</v>
      </c>
      <c r="C6" s="4">
        <v>110</v>
      </c>
    </row>
    <row r="7" spans="1:3" x14ac:dyDescent="0.25">
      <c r="A7" s="3">
        <v>41458</v>
      </c>
      <c r="B7" s="4">
        <v>306</v>
      </c>
      <c r="C7" s="4">
        <v>69</v>
      </c>
    </row>
    <row r="8" spans="1:3" x14ac:dyDescent="0.25">
      <c r="A8" s="3">
        <v>41459</v>
      </c>
      <c r="B8" s="4">
        <v>71</v>
      </c>
      <c r="C8" s="4">
        <v>266</v>
      </c>
    </row>
    <row r="9" spans="1:3" x14ac:dyDescent="0.25">
      <c r="A9" s="3">
        <v>41460</v>
      </c>
      <c r="B9" s="4">
        <v>249</v>
      </c>
      <c r="C9" s="4">
        <v>191</v>
      </c>
    </row>
    <row r="10" spans="1:3" x14ac:dyDescent="0.25">
      <c r="A10" s="3">
        <v>41461</v>
      </c>
      <c r="B10" s="4">
        <v>83</v>
      </c>
      <c r="C10" s="4">
        <v>135</v>
      </c>
    </row>
    <row r="11" spans="1:3" x14ac:dyDescent="0.25">
      <c r="A11" s="3">
        <v>41462</v>
      </c>
      <c r="B11" s="4">
        <v>56</v>
      </c>
      <c r="C11" s="4">
        <v>254</v>
      </c>
    </row>
    <row r="12" spans="1:3" x14ac:dyDescent="0.25">
      <c r="A12" s="3">
        <v>41463</v>
      </c>
      <c r="B12" s="4">
        <v>87</v>
      </c>
      <c r="C12" s="4">
        <v>270</v>
      </c>
    </row>
    <row r="13" spans="1:3" x14ac:dyDescent="0.25">
      <c r="A13" s="3">
        <v>41464</v>
      </c>
      <c r="B13" s="4">
        <v>91</v>
      </c>
      <c r="C13" s="4">
        <v>256</v>
      </c>
    </row>
    <row r="14" spans="1:3" x14ac:dyDescent="0.25">
      <c r="A14" s="3">
        <v>41465</v>
      </c>
      <c r="B14" s="4">
        <v>255</v>
      </c>
      <c r="C14" s="4">
        <v>64</v>
      </c>
    </row>
    <row r="15" spans="1:3" x14ac:dyDescent="0.25">
      <c r="A15" s="3">
        <v>41466</v>
      </c>
      <c r="B15" s="4">
        <v>223</v>
      </c>
      <c r="C15" s="4">
        <v>216</v>
      </c>
    </row>
    <row r="16" spans="1:3" x14ac:dyDescent="0.25">
      <c r="A16" s="3">
        <v>41467</v>
      </c>
      <c r="B16" s="4">
        <v>234</v>
      </c>
      <c r="C16" s="4">
        <v>193</v>
      </c>
    </row>
    <row r="17" spans="1:3" x14ac:dyDescent="0.25">
      <c r="A17" s="3">
        <v>41468</v>
      </c>
      <c r="B17" s="4">
        <v>319</v>
      </c>
      <c r="C17" s="4">
        <v>194</v>
      </c>
    </row>
    <row r="18" spans="1:3" x14ac:dyDescent="0.25">
      <c r="A18" s="3">
        <v>41469</v>
      </c>
      <c r="B18" s="4">
        <v>371</v>
      </c>
      <c r="C18" s="4">
        <v>177</v>
      </c>
    </row>
    <row r="19" spans="1:3" x14ac:dyDescent="0.25">
      <c r="A19" s="3">
        <v>41470</v>
      </c>
      <c r="B19" s="4">
        <v>365</v>
      </c>
      <c r="C19" s="4">
        <v>108</v>
      </c>
    </row>
    <row r="20" spans="1:3" x14ac:dyDescent="0.25">
      <c r="A20" s="3">
        <v>41471</v>
      </c>
      <c r="B20" s="4">
        <v>301</v>
      </c>
      <c r="C20" s="4">
        <v>88</v>
      </c>
    </row>
    <row r="21" spans="1:3" x14ac:dyDescent="0.25">
      <c r="A21" s="3">
        <v>41472</v>
      </c>
      <c r="B21" s="4">
        <v>301</v>
      </c>
      <c r="C21" s="4">
        <v>187</v>
      </c>
    </row>
    <row r="22" spans="1:3" x14ac:dyDescent="0.25">
      <c r="A22" s="3">
        <v>41473</v>
      </c>
      <c r="B22" s="4">
        <v>251</v>
      </c>
      <c r="C22" s="4">
        <v>262</v>
      </c>
    </row>
    <row r="23" spans="1:3" x14ac:dyDescent="0.25">
      <c r="A23" s="3">
        <v>41474</v>
      </c>
      <c r="B23" s="4">
        <v>395</v>
      </c>
      <c r="C23" s="4">
        <v>182</v>
      </c>
    </row>
    <row r="24" spans="1:3" x14ac:dyDescent="0.25">
      <c r="A24" s="3">
        <v>41475</v>
      </c>
      <c r="B24" s="4">
        <v>84</v>
      </c>
      <c r="C24" s="4">
        <v>257</v>
      </c>
    </row>
    <row r="25" spans="1:3" x14ac:dyDescent="0.25">
      <c r="A25" s="3">
        <v>41476</v>
      </c>
      <c r="B25" s="4">
        <v>142</v>
      </c>
      <c r="C25" s="4">
        <v>294</v>
      </c>
    </row>
    <row r="26" spans="1:3" x14ac:dyDescent="0.25">
      <c r="A26" s="3">
        <v>41477</v>
      </c>
      <c r="B26" s="4">
        <v>83</v>
      </c>
      <c r="C26" s="4">
        <v>250</v>
      </c>
    </row>
    <row r="27" spans="1:3" x14ac:dyDescent="0.25">
      <c r="A27" s="3">
        <v>41478</v>
      </c>
      <c r="B27" s="4">
        <v>192</v>
      </c>
      <c r="C27" s="4">
        <v>167</v>
      </c>
    </row>
    <row r="28" spans="1:3" x14ac:dyDescent="0.25">
      <c r="A28" s="3">
        <v>41479</v>
      </c>
      <c r="B28" s="4">
        <v>260</v>
      </c>
      <c r="C28" s="4">
        <v>255</v>
      </c>
    </row>
    <row r="29" spans="1:3" x14ac:dyDescent="0.25">
      <c r="A29" s="3">
        <v>41480</v>
      </c>
      <c r="B29" s="4">
        <v>108</v>
      </c>
      <c r="C29" s="4">
        <v>57</v>
      </c>
    </row>
    <row r="30" spans="1:3" x14ac:dyDescent="0.25">
      <c r="A30" s="3">
        <v>41481</v>
      </c>
      <c r="B30" s="4">
        <v>302</v>
      </c>
      <c r="C30" s="4">
        <v>243</v>
      </c>
    </row>
    <row r="31" spans="1:3" x14ac:dyDescent="0.25">
      <c r="A31" s="3">
        <v>41482</v>
      </c>
      <c r="B31" s="4">
        <v>57</v>
      </c>
      <c r="C31" s="4">
        <v>290</v>
      </c>
    </row>
    <row r="32" spans="1:3" x14ac:dyDescent="0.25">
      <c r="A32" s="3">
        <v>41483</v>
      </c>
      <c r="B32" s="4">
        <v>202</v>
      </c>
      <c r="C32" s="4">
        <v>151</v>
      </c>
    </row>
    <row r="33" spans="1:3" x14ac:dyDescent="0.25">
      <c r="A33" s="3">
        <v>41484</v>
      </c>
      <c r="B33" s="4">
        <v>282</v>
      </c>
      <c r="C33" s="4">
        <v>78</v>
      </c>
    </row>
    <row r="34" spans="1:3" x14ac:dyDescent="0.25">
      <c r="A34" s="3">
        <v>41485</v>
      </c>
      <c r="B34" s="4">
        <v>105</v>
      </c>
      <c r="C34" s="4">
        <v>109</v>
      </c>
    </row>
    <row r="35" spans="1:3" x14ac:dyDescent="0.25">
      <c r="A35" s="3">
        <v>41486</v>
      </c>
      <c r="B35" s="4">
        <v>99</v>
      </c>
      <c r="C35" s="4">
        <v>122</v>
      </c>
    </row>
  </sheetData>
  <mergeCells count="1">
    <mergeCell ref="B3:C3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B35"/>
  <sheetViews>
    <sheetView workbookViewId="0">
      <selection activeCell="B41" sqref="B41"/>
    </sheetView>
  </sheetViews>
  <sheetFormatPr baseColWidth="10" defaultRowHeight="15" x14ac:dyDescent="0.25"/>
  <cols>
    <col min="2" max="2" width="15.5703125" bestFit="1" customWidth="1"/>
  </cols>
  <sheetData>
    <row r="1" spans="1:2" x14ac:dyDescent="0.25">
      <c r="A1" t="s">
        <v>11</v>
      </c>
    </row>
    <row r="3" spans="1:2" x14ac:dyDescent="0.25">
      <c r="A3" s="1" t="s">
        <v>0</v>
      </c>
      <c r="B3" t="s">
        <v>12</v>
      </c>
    </row>
    <row r="4" spans="1:2" x14ac:dyDescent="0.25">
      <c r="A4" s="1"/>
      <c r="B4" t="s">
        <v>13</v>
      </c>
    </row>
    <row r="5" spans="1:2" x14ac:dyDescent="0.25">
      <c r="A5" s="3">
        <v>41456</v>
      </c>
      <c r="B5" s="4">
        <v>319</v>
      </c>
    </row>
    <row r="6" spans="1:2" x14ac:dyDescent="0.25">
      <c r="A6" s="3">
        <v>41457</v>
      </c>
      <c r="B6" s="4">
        <v>246</v>
      </c>
    </row>
    <row r="7" spans="1:2" x14ac:dyDescent="0.25">
      <c r="A7" s="3">
        <v>41458</v>
      </c>
      <c r="B7" s="4">
        <v>291</v>
      </c>
    </row>
    <row r="8" spans="1:2" x14ac:dyDescent="0.25">
      <c r="A8" s="3">
        <v>41459</v>
      </c>
      <c r="B8" s="4">
        <v>266</v>
      </c>
    </row>
    <row r="9" spans="1:2" x14ac:dyDescent="0.25">
      <c r="A9" s="3">
        <v>41460</v>
      </c>
      <c r="B9" s="4">
        <v>379</v>
      </c>
    </row>
    <row r="10" spans="1:2" x14ac:dyDescent="0.25">
      <c r="A10" s="3">
        <v>41461</v>
      </c>
      <c r="B10" s="4">
        <v>338</v>
      </c>
    </row>
    <row r="11" spans="1:2" x14ac:dyDescent="0.25">
      <c r="A11" s="3">
        <v>41462</v>
      </c>
      <c r="B11" s="4">
        <v>218</v>
      </c>
    </row>
    <row r="12" spans="1:2" x14ac:dyDescent="0.25">
      <c r="A12" s="3">
        <v>41463</v>
      </c>
      <c r="B12" s="4">
        <v>127</v>
      </c>
    </row>
    <row r="13" spans="1:2" x14ac:dyDescent="0.25">
      <c r="A13" s="3">
        <v>41464</v>
      </c>
      <c r="B13" s="4">
        <v>382</v>
      </c>
    </row>
    <row r="14" spans="1:2" x14ac:dyDescent="0.25">
      <c r="A14" s="3">
        <v>41465</v>
      </c>
      <c r="B14" s="4">
        <v>121</v>
      </c>
    </row>
    <row r="15" spans="1:2" x14ac:dyDescent="0.25">
      <c r="A15" s="3">
        <v>41466</v>
      </c>
      <c r="B15" s="4">
        <v>54</v>
      </c>
    </row>
    <row r="16" spans="1:2" x14ac:dyDescent="0.25">
      <c r="A16" s="3">
        <v>41467</v>
      </c>
      <c r="B16" s="4">
        <v>154</v>
      </c>
    </row>
    <row r="17" spans="1:2" x14ac:dyDescent="0.25">
      <c r="A17" s="3">
        <v>41468</v>
      </c>
      <c r="B17" s="4">
        <v>289</v>
      </c>
    </row>
    <row r="18" spans="1:2" x14ac:dyDescent="0.25">
      <c r="A18" s="3">
        <v>41469</v>
      </c>
      <c r="B18" s="4">
        <v>151</v>
      </c>
    </row>
    <row r="19" spans="1:2" x14ac:dyDescent="0.25">
      <c r="A19" s="3">
        <v>41470</v>
      </c>
      <c r="B19" s="4">
        <v>65</v>
      </c>
    </row>
    <row r="20" spans="1:2" x14ac:dyDescent="0.25">
      <c r="A20" s="3">
        <v>41471</v>
      </c>
      <c r="B20" s="4">
        <v>184</v>
      </c>
    </row>
    <row r="21" spans="1:2" x14ac:dyDescent="0.25">
      <c r="A21" s="3">
        <v>41472</v>
      </c>
      <c r="B21" s="4">
        <v>279</v>
      </c>
    </row>
    <row r="22" spans="1:2" x14ac:dyDescent="0.25">
      <c r="A22" s="3">
        <v>41473</v>
      </c>
      <c r="B22" s="4">
        <v>260</v>
      </c>
    </row>
    <row r="23" spans="1:2" x14ac:dyDescent="0.25">
      <c r="A23" s="3">
        <v>41474</v>
      </c>
      <c r="B23" s="4">
        <v>381</v>
      </c>
    </row>
    <row r="24" spans="1:2" x14ac:dyDescent="0.25">
      <c r="A24" s="3">
        <v>41475</v>
      </c>
      <c r="B24" s="4">
        <v>370</v>
      </c>
    </row>
    <row r="25" spans="1:2" x14ac:dyDescent="0.25">
      <c r="A25" s="3">
        <v>41476</v>
      </c>
      <c r="B25" s="4">
        <v>260</v>
      </c>
    </row>
    <row r="26" spans="1:2" x14ac:dyDescent="0.25">
      <c r="A26" s="3">
        <v>41477</v>
      </c>
      <c r="B26" s="4">
        <v>134</v>
      </c>
    </row>
    <row r="27" spans="1:2" x14ac:dyDescent="0.25">
      <c r="A27" s="3">
        <v>41478</v>
      </c>
      <c r="B27" s="4">
        <v>290</v>
      </c>
    </row>
    <row r="28" spans="1:2" x14ac:dyDescent="0.25">
      <c r="A28" s="3">
        <v>41479</v>
      </c>
      <c r="B28" s="4">
        <v>134</v>
      </c>
    </row>
    <row r="29" spans="1:2" x14ac:dyDescent="0.25">
      <c r="A29" s="3">
        <v>41480</v>
      </c>
      <c r="B29" s="4">
        <v>56</v>
      </c>
    </row>
    <row r="30" spans="1:2" x14ac:dyDescent="0.25">
      <c r="A30" s="3">
        <v>41481</v>
      </c>
      <c r="B30" s="4">
        <v>150</v>
      </c>
    </row>
    <row r="31" spans="1:2" x14ac:dyDescent="0.25">
      <c r="A31" s="3">
        <v>41482</v>
      </c>
      <c r="B31" s="4">
        <v>167</v>
      </c>
    </row>
    <row r="32" spans="1:2" x14ac:dyDescent="0.25">
      <c r="A32" s="3">
        <v>41483</v>
      </c>
      <c r="B32" s="4">
        <v>124</v>
      </c>
    </row>
    <row r="33" spans="1:2" x14ac:dyDescent="0.25">
      <c r="A33" s="3">
        <v>41484</v>
      </c>
      <c r="B33" s="4">
        <v>72</v>
      </c>
    </row>
    <row r="34" spans="1:2" x14ac:dyDescent="0.25">
      <c r="A34" s="3">
        <v>41485</v>
      </c>
      <c r="B34" s="4">
        <v>52</v>
      </c>
    </row>
    <row r="35" spans="1:2" x14ac:dyDescent="0.25">
      <c r="A35" s="3">
        <v>41486</v>
      </c>
      <c r="B35" s="4">
        <v>224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5</vt:i4>
      </vt:variant>
    </vt:vector>
  </HeadingPairs>
  <TitlesOfParts>
    <vt:vector size="10" baseType="lpstr">
      <vt:lpstr>Auswertung</vt:lpstr>
      <vt:lpstr>Tanne</vt:lpstr>
      <vt:lpstr>Kastanie</vt:lpstr>
      <vt:lpstr>Bierstüberl</vt:lpstr>
      <vt:lpstr>Kiosk</vt:lpstr>
      <vt:lpstr>Bierstüberl</vt:lpstr>
      <vt:lpstr>Kastanie</vt:lpstr>
      <vt:lpstr>Kiosk</vt:lpstr>
      <vt:lpstr>Tanne</vt:lpstr>
      <vt:lpstr>Umsatzbereich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Maier</dc:creator>
  <cp:lastModifiedBy>Anja Schmid</cp:lastModifiedBy>
  <dcterms:created xsi:type="dcterms:W3CDTF">2013-07-08T06:17:16Z</dcterms:created>
  <dcterms:modified xsi:type="dcterms:W3CDTF">2014-12-22T13:58:18Z</dcterms:modified>
</cp:coreProperties>
</file>