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fileSharing readOnlyRecommended="1"/>
  <workbookPr filterPrivacy="1" checkCompatibility="1" defaultThemeVersion="124226"/>
  <bookViews>
    <workbookView xWindow="0" yWindow="105" windowWidth="13215" windowHeight="10845"/>
  </bookViews>
  <sheets>
    <sheet name="Mitarbeiter Löhne" sheetId="12" r:id="rId1"/>
    <sheet name="Flächen" sheetId="4" r:id="rId2"/>
    <sheet name="Lieferanten" sheetId="13" r:id="rId3"/>
    <sheet name="Pachten" sheetId="5" r:id="rId4"/>
    <sheet name="Mitarbeiter Gehälter" sheetId="6" r:id="rId5"/>
    <sheet name="Statistik" sheetId="11" r:id="rId6"/>
  </sheets>
  <calcPr calcId="162913"/>
</workbook>
</file>

<file path=xl/calcChain.xml><?xml version="1.0" encoding="utf-8"?>
<calcChain xmlns="http://schemas.openxmlformats.org/spreadsheetml/2006/main">
  <c r="D18" i="11" l="1"/>
  <c r="D19" i="11"/>
  <c r="D20" i="11"/>
  <c r="D21" i="11"/>
  <c r="E18" i="11"/>
  <c r="E19" i="11"/>
  <c r="E20" i="11"/>
  <c r="E21" i="11"/>
  <c r="F18" i="11"/>
  <c r="F19" i="11"/>
  <c r="F20" i="11"/>
  <c r="F21" i="11"/>
  <c r="G18" i="11"/>
  <c r="G19" i="11"/>
  <c r="G20" i="11"/>
  <c r="G21" i="11"/>
  <c r="C9" i="11" l="1"/>
  <c r="D9" i="11"/>
  <c r="E9" i="11"/>
  <c r="F9" i="11"/>
  <c r="G9" i="11"/>
  <c r="H9" i="11" s="1"/>
  <c r="C10" i="11"/>
  <c r="D10" i="11"/>
  <c r="E10" i="11"/>
  <c r="F10" i="11"/>
  <c r="G10" i="11"/>
  <c r="C11" i="11"/>
  <c r="D11" i="11"/>
  <c r="E11" i="11"/>
  <c r="F11" i="11"/>
  <c r="G11" i="11"/>
  <c r="C12" i="11"/>
  <c r="D12" i="11"/>
  <c r="E12" i="11"/>
  <c r="F12" i="11"/>
  <c r="G12" i="11"/>
  <c r="C18" i="11"/>
  <c r="C19" i="11"/>
  <c r="C20" i="11"/>
  <c r="C21" i="11"/>
  <c r="C23" i="11" l="1"/>
  <c r="H19" i="11"/>
  <c r="H10" i="11"/>
  <c r="H21" i="11"/>
  <c r="H20" i="11"/>
  <c r="H12" i="11"/>
  <c r="H18" i="11"/>
  <c r="H11" i="11"/>
  <c r="C14" i="11"/>
  <c r="H23" i="11" l="1"/>
  <c r="H14" i="11"/>
  <c r="I12" i="11"/>
  <c r="I19" i="11" l="1"/>
  <c r="I18" i="11"/>
  <c r="I10" i="11"/>
  <c r="I9" i="11"/>
  <c r="I11" i="11"/>
  <c r="I21" i="11"/>
  <c r="I20" i="11"/>
</calcChain>
</file>

<file path=xl/sharedStrings.xml><?xml version="1.0" encoding="utf-8"?>
<sst xmlns="http://schemas.openxmlformats.org/spreadsheetml/2006/main" count="307" uniqueCount="181">
  <si>
    <t>Bremen</t>
  </si>
  <si>
    <t>Berlin</t>
  </si>
  <si>
    <t>Essen</t>
  </si>
  <si>
    <t>Dresden</t>
  </si>
  <si>
    <t>Kiel</t>
  </si>
  <si>
    <t>Hamburg</t>
  </si>
  <si>
    <t>Nürnberg</t>
  </si>
  <si>
    <t>Köln</t>
  </si>
  <si>
    <t>München</t>
  </si>
  <si>
    <t>Hannover</t>
  </si>
  <si>
    <t>Ulm</t>
  </si>
  <si>
    <t>Einkauf</t>
  </si>
  <si>
    <t>Verkauf</t>
  </si>
  <si>
    <t>Name</t>
  </si>
  <si>
    <t>Abteilung</t>
  </si>
  <si>
    <t>Pacht pro m² 
unbebaut
in EUR</t>
  </si>
  <si>
    <t>Pacht pro m²
bebaut
in EUR</t>
  </si>
  <si>
    <t>Orte</t>
  </si>
  <si>
    <t>Braunschweig</t>
  </si>
  <si>
    <t>Günzburg</t>
  </si>
  <si>
    <t>Düsseldorf</t>
  </si>
  <si>
    <t>Trier</t>
  </si>
  <si>
    <t>Halberstadt</t>
  </si>
  <si>
    <t>Neuss</t>
  </si>
  <si>
    <t>Stuttgart</t>
  </si>
  <si>
    <t>Leer</t>
  </si>
  <si>
    <t>Norden</t>
  </si>
  <si>
    <t>Süden</t>
  </si>
  <si>
    <t>Westen</t>
  </si>
  <si>
    <t>Osten</t>
  </si>
  <si>
    <t>Lage</t>
  </si>
  <si>
    <t>Zülpich</t>
  </si>
  <si>
    <t>Aurich</t>
  </si>
  <si>
    <t>Rostock</t>
  </si>
  <si>
    <t>Zwickau</t>
  </si>
  <si>
    <t>Freiburg</t>
  </si>
  <si>
    <t>Flensburg</t>
  </si>
  <si>
    <t>Mainz</t>
  </si>
  <si>
    <t>Würzburg</t>
  </si>
  <si>
    <t>Müller</t>
  </si>
  <si>
    <t>Behrmann</t>
  </si>
  <si>
    <t>Verwaltung</t>
  </si>
  <si>
    <t>Helber</t>
  </si>
  <si>
    <t>Ganz</t>
  </si>
  <si>
    <t>Hein</t>
  </si>
  <si>
    <t>Fertigung</t>
  </si>
  <si>
    <t>Jülich</t>
  </si>
  <si>
    <t>Hans</t>
  </si>
  <si>
    <t>Ullmann</t>
  </si>
  <si>
    <t>Helberg</t>
  </si>
  <si>
    <t>Trichter</t>
  </si>
  <si>
    <t>Weyer</t>
  </si>
  <si>
    <t>Klein</t>
  </si>
  <si>
    <t>Lehmann</t>
  </si>
  <si>
    <t>Müller H.</t>
  </si>
  <si>
    <t>Josten</t>
  </si>
  <si>
    <t>Mellrich</t>
  </si>
  <si>
    <t>Nass</t>
  </si>
  <si>
    <t>Pelz</t>
  </si>
  <si>
    <t>Pielz</t>
  </si>
  <si>
    <t>Adam</t>
  </si>
  <si>
    <t>Zenzer</t>
  </si>
  <si>
    <t>Wilhelm</t>
  </si>
  <si>
    <t>Raudis</t>
  </si>
  <si>
    <t>Strick</t>
  </si>
  <si>
    <t>Klaus</t>
  </si>
  <si>
    <t>Imann</t>
  </si>
  <si>
    <t>Fuchs</t>
  </si>
  <si>
    <t>Bär</t>
  </si>
  <si>
    <t>Wolf</t>
  </si>
  <si>
    <t>Fröhlich</t>
  </si>
  <si>
    <t>Oscas</t>
  </si>
  <si>
    <t>Paulsen</t>
  </si>
  <si>
    <t>Richter</t>
  </si>
  <si>
    <t>Bauer</t>
  </si>
  <si>
    <t>Helm</t>
  </si>
  <si>
    <t>Münch</t>
  </si>
  <si>
    <t>Glaser</t>
  </si>
  <si>
    <t>Tisch</t>
  </si>
  <si>
    <t>Heinze</t>
  </si>
  <si>
    <t>Zacharias</t>
  </si>
  <si>
    <t>gewerbliche Flächen
in m²</t>
  </si>
  <si>
    <t>private Flächen 
in m²</t>
  </si>
  <si>
    <t>Firma</t>
  </si>
  <si>
    <t>Holster &amp; Partner GmbH</t>
  </si>
  <si>
    <t>Buchmann Schuhe</t>
  </si>
  <si>
    <t xml:space="preserve">Ullmann KG </t>
  </si>
  <si>
    <t>Klar Möbel</t>
  </si>
  <si>
    <t>Europa Norm GmbH</t>
  </si>
  <si>
    <t>Halbmann &amp; Co.</t>
  </si>
  <si>
    <t>Jasper Steine</t>
  </si>
  <si>
    <t>Pöhlert KG</t>
  </si>
  <si>
    <t>Bogert Farbe</t>
  </si>
  <si>
    <t>Ähre &amp; mehr</t>
  </si>
  <si>
    <t>Kanzlei Michels</t>
  </si>
  <si>
    <t>Holzhandel Wirsch</t>
  </si>
  <si>
    <t>Metzgerei Hinze</t>
  </si>
  <si>
    <t>Messe &amp; Events</t>
  </si>
  <si>
    <t>team Bau</t>
  </si>
  <si>
    <t>Deihard Palstics</t>
  </si>
  <si>
    <t>Kolle GmbH</t>
  </si>
  <si>
    <t>Werner &amp; Max GmbH</t>
  </si>
  <si>
    <t>Olaf Conrad KG</t>
  </si>
  <si>
    <t>Hirsch Kunststof GmbH</t>
  </si>
  <si>
    <t>Bruckhoff &amp; Partner</t>
  </si>
  <si>
    <t>BSN Medical GmbH &amp; Co. KG</t>
  </si>
  <si>
    <t>Klenke GmbH</t>
  </si>
  <si>
    <t>BET Stahlhandel</t>
  </si>
  <si>
    <t>Subitec AG</t>
  </si>
  <si>
    <t>Ondics GmbH</t>
  </si>
  <si>
    <t>Erwin Tolle GmbH</t>
  </si>
  <si>
    <t>Auer Guss GmbH</t>
  </si>
  <si>
    <t>Schlebach Maschinen GmbH</t>
  </si>
  <si>
    <t>Visotec Arlox AG</t>
  </si>
  <si>
    <t>Masterflex GmbH</t>
  </si>
  <si>
    <t>IHA Industriehallenbau</t>
  </si>
  <si>
    <t>Pharma Astellas GmbH</t>
  </si>
  <si>
    <t>Kroger Wärme &amp; Wasser</t>
  </si>
  <si>
    <t>KWD AG</t>
  </si>
  <si>
    <t>H. Wandt KG</t>
  </si>
  <si>
    <t>Jennichos Treppen</t>
  </si>
  <si>
    <t>Oskar Ganter GmbH</t>
  </si>
  <si>
    <t>Ort</t>
  </si>
  <si>
    <t>Dormagen</t>
  </si>
  <si>
    <t>Gardelegen</t>
  </si>
  <si>
    <t>Krefeld</t>
  </si>
  <si>
    <t>Frankfurt (Oder)</t>
  </si>
  <si>
    <t>Zell (Mosel)</t>
  </si>
  <si>
    <t>Cottbus</t>
  </si>
  <si>
    <t>Beeskow</t>
  </si>
  <si>
    <t>St. Wendel</t>
  </si>
  <si>
    <t>Edenkoben</t>
  </si>
  <si>
    <t>Kaiserslautern</t>
  </si>
  <si>
    <t>Sulz am Neckar</t>
  </si>
  <si>
    <t>Koblenz</t>
  </si>
  <si>
    <t>Wiesbadeb</t>
  </si>
  <si>
    <t>Emden</t>
  </si>
  <si>
    <t>Dortmund</t>
  </si>
  <si>
    <t>Bochum</t>
  </si>
  <si>
    <t>Esslingen-Berkheim</t>
  </si>
  <si>
    <t>Amberg</t>
  </si>
  <si>
    <t>Bad Salzungen</t>
  </si>
  <si>
    <t>Montabaur</t>
  </si>
  <si>
    <t>Gelsenkirchen</t>
  </si>
  <si>
    <t>Hünxe</t>
  </si>
  <si>
    <t>Starnberg</t>
  </si>
  <si>
    <t>Bergheim</t>
  </si>
  <si>
    <t>Aachen</t>
  </si>
  <si>
    <t>Furtwangen</t>
  </si>
  <si>
    <t>Liefer-Nr</t>
  </si>
  <si>
    <t>Abteilungen</t>
  </si>
  <si>
    <t>Angestellte</t>
  </si>
  <si>
    <t>Arbeiter</t>
  </si>
  <si>
    <t>Tarifgruppe A</t>
  </si>
  <si>
    <t>Tarifgruppe B</t>
  </si>
  <si>
    <t>Tarifgruppe C</t>
  </si>
  <si>
    <t>Tarifgruppe D</t>
  </si>
  <si>
    <t>Angestellte
Gruppe A</t>
  </si>
  <si>
    <t>Angestellte
Gruppe B</t>
  </si>
  <si>
    <t>Angestellte
Gruppe C</t>
  </si>
  <si>
    <t>Angestellte
Gruppe D</t>
  </si>
  <si>
    <t>Gesamt Angestellte</t>
  </si>
  <si>
    <t>Arbeiter
Gruppe A</t>
  </si>
  <si>
    <t>Arbeiter
Gruppe B</t>
  </si>
  <si>
    <t>Arbeiter
Gruppe C</t>
  </si>
  <si>
    <t>Arbeiter
Gruppe D</t>
  </si>
  <si>
    <t>Gesamt:</t>
  </si>
  <si>
    <t>Pichler</t>
  </si>
  <si>
    <t>Teichmann</t>
  </si>
  <si>
    <t>Gesamt Arbeiter</t>
  </si>
  <si>
    <t>Tarif-
gruppe
A</t>
  </si>
  <si>
    <t>Tarif-
gruppe
B</t>
  </si>
  <si>
    <t>Tarif-
gruppe
C</t>
  </si>
  <si>
    <t>Tarif-
gruppe
D</t>
  </si>
  <si>
    <t>Mitarbeiter
Angestellte</t>
  </si>
  <si>
    <t>Mitarbeiter
Arbeiter</t>
  </si>
  <si>
    <t xml:space="preserve">Anteil Personal-kosten </t>
  </si>
  <si>
    <t>Personalkosten Angestellte</t>
  </si>
  <si>
    <t>Personalkosten
Arbeiter</t>
  </si>
  <si>
    <t>Personalkostenstatistik Vormonat 20xx Habermann &amp; Partner KG</t>
  </si>
  <si>
    <t>dfdf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</si>
</sst>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0000"/>
    <numFmt numFmtId="165" formatCode="_-* #,##0.00\ [$€-1]_-;\-* #,##0.00\ [$€-1]_-;_-* &quot;-&quot;??\ [$€-1]_-"/>
    <numFmt numFmtId="166" formatCode="#,##0.00\ &quot;€&quot;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</cellStyleXfs>
  <cellXfs count="54">
    <xf numFmtId="0" fontId="0" fillId="0" borderId="0" xfId="0"/>
    <xf numFmtId="164" fontId="2" fillId="0" borderId="0" xfId="2" applyNumberFormat="1" applyFont="1" applyBorder="1" applyAlignment="1">
      <alignment horizontal="left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/>
    <xf numFmtId="0" fontId="2" fillId="0" borderId="0" xfId="0" applyFont="1"/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2" fillId="0" borderId="2" xfId="0" applyFont="1" applyBorder="1"/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left" vertical="center" wrapText="1"/>
    </xf>
    <xf numFmtId="164" fontId="1" fillId="0" borderId="0" xfId="2" applyNumberFormat="1" applyFont="1" applyBorder="1" applyAlignment="1">
      <alignment horizontal="left"/>
    </xf>
    <xf numFmtId="0" fontId="1" fillId="0" borderId="0" xfId="2" applyFont="1" applyBorder="1" applyAlignment="1"/>
    <xf numFmtId="44" fontId="2" fillId="0" borderId="0" xfId="3" applyFont="1" applyBorder="1" applyAlignment="1"/>
    <xf numFmtId="44" fontId="2" fillId="0" borderId="0" xfId="3" applyFont="1"/>
    <xf numFmtId="0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Alignment="1">
      <alignment horizontal="left"/>
    </xf>
    <xf numFmtId="166" fontId="2" fillId="0" borderId="2" xfId="3" applyNumberFormat="1" applyFont="1" applyBorder="1"/>
    <xf numFmtId="166" fontId="1" fillId="0" borderId="2" xfId="3" applyNumberFormat="1" applyFont="1" applyBorder="1"/>
    <xf numFmtId="0" fontId="1" fillId="0" borderId="2" xfId="2" applyFont="1" applyBorder="1" applyAlignment="1"/>
    <xf numFmtId="166" fontId="2" fillId="0" borderId="0" xfId="0" applyNumberFormat="1" applyFont="1"/>
    <xf numFmtId="166" fontId="2" fillId="0" borderId="2" xfId="0" applyNumberFormat="1" applyFont="1" applyBorder="1"/>
    <xf numFmtId="2" fontId="2" fillId="0" borderId="2" xfId="0" applyNumberFormat="1" applyFont="1" applyBorder="1"/>
    <xf numFmtId="0" fontId="1" fillId="0" borderId="0" xfId="2" applyFont="1" applyFill="1" applyBorder="1" applyAlignment="1"/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2" applyFont="1" applyFill="1" applyBorder="1" applyAlignment="1"/>
    <xf numFmtId="0" fontId="4" fillId="2" borderId="2" xfId="0" applyFont="1" applyFill="1" applyBorder="1"/>
    <xf numFmtId="166" fontId="4" fillId="2" borderId="2" xfId="0" applyNumberFormat="1" applyFont="1" applyFill="1" applyBorder="1"/>
    <xf numFmtId="0" fontId="1" fillId="0" borderId="0" xfId="0" applyFont="1"/>
    <xf numFmtId="0" fontId="1" fillId="0" borderId="5" xfId="2" applyFont="1" applyBorder="1" applyAlignment="1"/>
    <xf numFmtId="0" fontId="2" fillId="0" borderId="5" xfId="0" applyFont="1" applyBorder="1"/>
    <xf numFmtId="166" fontId="2" fillId="0" borderId="5" xfId="3" applyNumberFormat="1" applyFont="1" applyBorder="1"/>
    <xf numFmtId="166" fontId="2" fillId="0" borderId="5" xfId="0" applyNumberFormat="1" applyFont="1" applyBorder="1"/>
    <xf numFmtId="2" fontId="2" fillId="0" borderId="5" xfId="0" applyNumberFormat="1" applyFont="1" applyBorder="1"/>
    <xf numFmtId="0" fontId="1" fillId="0" borderId="6" xfId="2" applyFont="1" applyBorder="1" applyAlignment="1"/>
    <xf numFmtId="0" fontId="2" fillId="0" borderId="6" xfId="0" applyFont="1" applyBorder="1"/>
    <xf numFmtId="3" fontId="2" fillId="0" borderId="6" xfId="0" applyNumberFormat="1" applyFont="1" applyBorder="1"/>
    <xf numFmtId="0" fontId="2" fillId="0" borderId="6" xfId="0" applyFont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/>
  </cellXfs>
  <cellStyles count="4">
    <cellStyle name="Euro" xfId="1"/>
    <cellStyle name="Standard" xfId="0" builtinId="0"/>
    <cellStyle name="Standard 2" xfId="2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workbookViewId="0">
      <selection activeCell="J8" sqref="J8"/>
    </sheetView>
  </sheetViews>
  <sheetFormatPr baseColWidth="10" defaultColWidth="11.42578125" defaultRowHeight="12.75" customHeight="1" x14ac:dyDescent="0.2"/>
  <cols>
    <col min="1" max="1" width="13.7109375" style="10" customWidth="1"/>
    <col min="2" max="2" width="11.42578125" style="9" customWidth="1"/>
    <col min="3" max="4" width="11.42578125" style="9"/>
    <col min="5" max="5" width="11.42578125" style="11"/>
    <col min="6" max="16384" width="11.42578125" style="9"/>
  </cols>
  <sheetData>
    <row r="1" spans="1:6" s="7" customFormat="1" ht="38.25" x14ac:dyDescent="0.2">
      <c r="A1" s="22" t="s">
        <v>13</v>
      </c>
      <c r="B1" s="23" t="s">
        <v>14</v>
      </c>
      <c r="C1" s="21" t="s">
        <v>170</v>
      </c>
      <c r="D1" s="21" t="s">
        <v>171</v>
      </c>
      <c r="E1" s="21" t="s">
        <v>172</v>
      </c>
      <c r="F1" s="21" t="s">
        <v>173</v>
      </c>
    </row>
    <row r="2" spans="1:6" s="8" customFormat="1" ht="12.75" customHeight="1" x14ac:dyDescent="0.2">
      <c r="A2" s="16" t="s">
        <v>60</v>
      </c>
      <c r="B2" s="17" t="s">
        <v>45</v>
      </c>
      <c r="C2" s="8">
        <v>1</v>
      </c>
      <c r="D2" s="8">
        <v>0</v>
      </c>
      <c r="E2" s="8">
        <v>0</v>
      </c>
      <c r="F2" s="8">
        <v>0</v>
      </c>
    </row>
    <row r="3" spans="1:6" s="8" customFormat="1" ht="12.75" customHeight="1" x14ac:dyDescent="0.2">
      <c r="A3" s="16" t="s">
        <v>61</v>
      </c>
      <c r="B3" s="17" t="s">
        <v>45</v>
      </c>
      <c r="C3" s="8">
        <v>0</v>
      </c>
      <c r="D3" s="8">
        <v>1</v>
      </c>
      <c r="E3" s="8">
        <v>0</v>
      </c>
      <c r="F3" s="8">
        <v>0</v>
      </c>
    </row>
    <row r="4" spans="1:6" s="8" customFormat="1" ht="12.75" customHeight="1" x14ac:dyDescent="0.2">
      <c r="A4" s="16" t="s">
        <v>62</v>
      </c>
      <c r="B4" s="17" t="s">
        <v>45</v>
      </c>
      <c r="C4" s="8">
        <v>1</v>
      </c>
      <c r="D4" s="8">
        <v>0</v>
      </c>
      <c r="E4" s="8">
        <v>0</v>
      </c>
      <c r="F4" s="8">
        <v>0</v>
      </c>
    </row>
    <row r="5" spans="1:6" s="8" customFormat="1" ht="12.75" customHeight="1" x14ac:dyDescent="0.2">
      <c r="A5" s="16" t="s">
        <v>63</v>
      </c>
      <c r="B5" s="17" t="s">
        <v>45</v>
      </c>
      <c r="C5" s="24">
        <v>0</v>
      </c>
      <c r="D5" s="8">
        <v>0</v>
      </c>
      <c r="E5" s="8">
        <v>1</v>
      </c>
      <c r="F5" s="8">
        <v>0</v>
      </c>
    </row>
    <row r="6" spans="1:6" s="8" customFormat="1" ht="12.75" customHeight="1" x14ac:dyDescent="0.2">
      <c r="A6" s="16" t="s">
        <v>64</v>
      </c>
      <c r="B6" s="17" t="s">
        <v>45</v>
      </c>
      <c r="C6" s="24">
        <v>0</v>
      </c>
      <c r="D6" s="8">
        <v>0</v>
      </c>
      <c r="E6" s="8">
        <v>0</v>
      </c>
      <c r="F6" s="8">
        <v>1</v>
      </c>
    </row>
    <row r="7" spans="1:6" s="8" customFormat="1" ht="12.75" customHeight="1" x14ac:dyDescent="0.2">
      <c r="A7" s="16" t="s">
        <v>65</v>
      </c>
      <c r="B7" s="17" t="s">
        <v>45</v>
      </c>
      <c r="C7" s="8">
        <v>1</v>
      </c>
      <c r="D7" s="8">
        <v>0</v>
      </c>
      <c r="E7" s="8">
        <v>0</v>
      </c>
      <c r="F7" s="8">
        <v>0</v>
      </c>
    </row>
    <row r="8" spans="1:6" s="8" customFormat="1" ht="12.75" customHeight="1" x14ac:dyDescent="0.2">
      <c r="A8" s="16" t="s">
        <v>66</v>
      </c>
      <c r="B8" s="17" t="s">
        <v>45</v>
      </c>
      <c r="C8" s="8">
        <v>1</v>
      </c>
      <c r="D8" s="8">
        <v>0</v>
      </c>
      <c r="E8" s="8">
        <v>0</v>
      </c>
      <c r="F8" s="8">
        <v>0</v>
      </c>
    </row>
    <row r="9" spans="1:6" s="8" customFormat="1" ht="12.75" customHeight="1" x14ac:dyDescent="0.2">
      <c r="A9" s="16" t="s">
        <v>67</v>
      </c>
      <c r="B9" s="17" t="s">
        <v>45</v>
      </c>
      <c r="C9" s="8">
        <v>1</v>
      </c>
      <c r="D9" s="8">
        <v>0</v>
      </c>
      <c r="E9" s="8">
        <v>0</v>
      </c>
      <c r="F9" s="8">
        <v>0</v>
      </c>
    </row>
    <row r="10" spans="1:6" s="8" customFormat="1" ht="12.75" customHeight="1" x14ac:dyDescent="0.2">
      <c r="A10" s="16" t="s">
        <v>70</v>
      </c>
      <c r="B10" s="17" t="s">
        <v>45</v>
      </c>
      <c r="C10" s="8">
        <v>1</v>
      </c>
      <c r="D10" s="8">
        <v>0</v>
      </c>
      <c r="E10" s="8">
        <v>0</v>
      </c>
      <c r="F10" s="8">
        <v>0</v>
      </c>
    </row>
    <row r="11" spans="1:6" s="8" customFormat="1" ht="12.75" customHeight="1" x14ac:dyDescent="0.2">
      <c r="A11" s="16" t="s">
        <v>68</v>
      </c>
      <c r="B11" s="17" t="s">
        <v>41</v>
      </c>
      <c r="C11" s="8">
        <v>1</v>
      </c>
      <c r="D11" s="8">
        <v>0</v>
      </c>
      <c r="E11" s="8">
        <v>0</v>
      </c>
      <c r="F11" s="8">
        <v>0</v>
      </c>
    </row>
    <row r="12" spans="1:6" s="8" customFormat="1" ht="12.75" customHeight="1" x14ac:dyDescent="0.2">
      <c r="A12" s="16" t="s">
        <v>71</v>
      </c>
      <c r="B12" s="17" t="s">
        <v>41</v>
      </c>
      <c r="C12" s="8">
        <v>0</v>
      </c>
      <c r="D12" s="8">
        <v>1</v>
      </c>
      <c r="E12" s="8">
        <v>0</v>
      </c>
      <c r="F12" s="8">
        <v>0</v>
      </c>
    </row>
    <row r="13" spans="1:6" s="8" customFormat="1" ht="12.75" customHeight="1" x14ac:dyDescent="0.2">
      <c r="A13" s="16" t="s">
        <v>72</v>
      </c>
      <c r="B13" s="17" t="s">
        <v>11</v>
      </c>
      <c r="C13" s="8">
        <v>0</v>
      </c>
      <c r="D13" s="24">
        <v>0</v>
      </c>
      <c r="E13" s="8">
        <v>0</v>
      </c>
      <c r="F13" s="8">
        <v>1</v>
      </c>
    </row>
    <row r="14" spans="1:6" s="8" customFormat="1" ht="12.75" customHeight="1" x14ac:dyDescent="0.2">
      <c r="A14" s="16" t="s">
        <v>73</v>
      </c>
      <c r="B14" s="17" t="s">
        <v>12</v>
      </c>
      <c r="C14" s="8">
        <v>0</v>
      </c>
      <c r="D14" s="8">
        <v>1</v>
      </c>
      <c r="E14" s="8">
        <v>0</v>
      </c>
      <c r="F14" s="8">
        <v>0</v>
      </c>
    </row>
    <row r="15" spans="1:6" s="8" customFormat="1" ht="12.75" customHeight="1" x14ac:dyDescent="0.2">
      <c r="A15" s="16" t="s">
        <v>74</v>
      </c>
      <c r="B15" s="17" t="s">
        <v>45</v>
      </c>
      <c r="C15" s="8">
        <v>0</v>
      </c>
      <c r="D15" s="8">
        <v>1</v>
      </c>
      <c r="E15" s="8">
        <v>0</v>
      </c>
      <c r="F15" s="8">
        <v>0</v>
      </c>
    </row>
    <row r="16" spans="1:6" s="8" customFormat="1" ht="12.75" customHeight="1" x14ac:dyDescent="0.2">
      <c r="A16" s="16" t="s">
        <v>75</v>
      </c>
      <c r="B16" s="17" t="s">
        <v>45</v>
      </c>
      <c r="C16" s="8">
        <v>0</v>
      </c>
      <c r="D16" s="8">
        <v>1</v>
      </c>
      <c r="E16" s="8">
        <v>0</v>
      </c>
      <c r="F16" s="8">
        <v>0</v>
      </c>
    </row>
    <row r="17" spans="1:10" s="8" customFormat="1" ht="12.75" customHeight="1" x14ac:dyDescent="0.2">
      <c r="A17" s="16" t="s">
        <v>69</v>
      </c>
      <c r="B17" s="17" t="s">
        <v>45</v>
      </c>
      <c r="C17" s="8">
        <v>0</v>
      </c>
      <c r="D17" s="8">
        <v>0</v>
      </c>
      <c r="E17" s="8">
        <v>1</v>
      </c>
      <c r="F17" s="8">
        <v>0</v>
      </c>
    </row>
    <row r="18" spans="1:10" s="8" customFormat="1" ht="12.75" customHeight="1" x14ac:dyDescent="0.2">
      <c r="A18" s="16" t="s">
        <v>76</v>
      </c>
      <c r="B18" s="17" t="s">
        <v>45</v>
      </c>
      <c r="C18" s="8">
        <v>0</v>
      </c>
      <c r="D18" s="8">
        <v>0</v>
      </c>
      <c r="E18" s="8">
        <v>1</v>
      </c>
      <c r="F18" s="8">
        <v>0</v>
      </c>
    </row>
    <row r="19" spans="1:10" ht="12.75" customHeight="1" x14ac:dyDescent="0.2">
      <c r="A19" s="16" t="s">
        <v>77</v>
      </c>
      <c r="B19" s="17" t="s">
        <v>11</v>
      </c>
      <c r="C19" s="8">
        <v>0</v>
      </c>
      <c r="D19" s="8">
        <v>1</v>
      </c>
      <c r="E19" s="8">
        <v>0</v>
      </c>
      <c r="F19" s="8">
        <v>0</v>
      </c>
      <c r="H19" s="8"/>
      <c r="I19" s="8"/>
      <c r="J19" s="8"/>
    </row>
    <row r="20" spans="1:10" ht="12.75" customHeight="1" x14ac:dyDescent="0.2">
      <c r="A20" s="16" t="s">
        <v>78</v>
      </c>
      <c r="B20" s="17" t="s">
        <v>45</v>
      </c>
      <c r="C20" s="8">
        <v>0</v>
      </c>
      <c r="D20" s="8">
        <v>0</v>
      </c>
      <c r="E20" s="8">
        <v>0</v>
      </c>
      <c r="F20" s="8">
        <v>1</v>
      </c>
      <c r="H20" s="8"/>
      <c r="I20" s="8"/>
      <c r="J20" s="8"/>
    </row>
    <row r="21" spans="1:10" ht="12.75" customHeight="1" x14ac:dyDescent="0.2">
      <c r="A21" s="16" t="s">
        <v>79</v>
      </c>
      <c r="B21" s="17" t="s">
        <v>12</v>
      </c>
      <c r="C21" s="8">
        <v>1</v>
      </c>
      <c r="D21" s="8">
        <v>0</v>
      </c>
      <c r="E21" s="8">
        <v>0</v>
      </c>
      <c r="F21" s="8">
        <v>0</v>
      </c>
      <c r="H21" s="8"/>
      <c r="I21" s="8"/>
      <c r="J21" s="8"/>
    </row>
    <row r="22" spans="1:10" ht="12.75" customHeight="1" x14ac:dyDescent="0.2">
      <c r="A22" s="16" t="s">
        <v>80</v>
      </c>
      <c r="B22" s="17" t="s">
        <v>11</v>
      </c>
      <c r="C22" s="8">
        <v>1</v>
      </c>
      <c r="D22" s="8">
        <v>0</v>
      </c>
      <c r="E22" s="8">
        <v>0</v>
      </c>
      <c r="F22" s="8">
        <v>0</v>
      </c>
      <c r="H22" s="8"/>
      <c r="I22" s="8"/>
      <c r="J22" s="8"/>
    </row>
    <row r="23" spans="1:10" ht="12.75" customHeight="1" x14ac:dyDescent="0.2">
      <c r="A23" s="25" t="s">
        <v>167</v>
      </c>
      <c r="B23" s="32" t="s">
        <v>45</v>
      </c>
      <c r="C23" s="24">
        <v>1</v>
      </c>
      <c r="D23" s="24">
        <v>0</v>
      </c>
      <c r="E23" s="11">
        <v>0</v>
      </c>
      <c r="F23" s="24">
        <v>0</v>
      </c>
      <c r="H23" s="8"/>
      <c r="I23" s="8"/>
      <c r="J23" s="8"/>
    </row>
    <row r="24" spans="1:10" ht="12.75" customHeight="1" x14ac:dyDescent="0.2">
      <c r="A24" s="25" t="s">
        <v>168</v>
      </c>
      <c r="B24" s="32" t="s">
        <v>45</v>
      </c>
      <c r="C24" s="24">
        <v>0</v>
      </c>
      <c r="D24" s="24">
        <v>1</v>
      </c>
      <c r="E24" s="11">
        <v>0</v>
      </c>
      <c r="F24" s="24">
        <v>0</v>
      </c>
      <c r="H24" s="8"/>
      <c r="I24" s="8"/>
      <c r="J24" s="8"/>
    </row>
    <row r="26" spans="1:10" ht="12.75" customHeight="1" x14ac:dyDescent="0.2">
      <c r="E26" s="9"/>
      <c r="H26" s="39"/>
    </row>
    <row r="98" spans="2:2" ht="12.75" customHeight="1" x14ac:dyDescent="0.2">
      <c r="B98" s="53" t="s">
        <v>180</v>
      </c>
    </row>
  </sheetData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2"/>
  <sheetViews>
    <sheetView workbookViewId="0">
      <selection activeCell="E44" sqref="E44"/>
    </sheetView>
  </sheetViews>
  <sheetFormatPr baseColWidth="10" defaultColWidth="11.42578125" defaultRowHeight="12.75" x14ac:dyDescent="0.2"/>
  <cols>
    <col min="1" max="1" width="13.7109375" style="10" customWidth="1"/>
    <col min="2" max="3" width="11.42578125" style="9" customWidth="1"/>
    <col min="4" max="4" width="11.42578125" style="11" customWidth="1"/>
    <col min="5" max="16384" width="11.42578125" style="9"/>
  </cols>
  <sheetData>
    <row r="1" spans="1:4" s="7" customFormat="1" ht="39.950000000000003" customHeight="1" x14ac:dyDescent="0.2">
      <c r="A1" s="15" t="s">
        <v>17</v>
      </c>
      <c r="B1" s="20" t="s">
        <v>30</v>
      </c>
      <c r="C1" s="13" t="s">
        <v>81</v>
      </c>
      <c r="D1" s="13" t="s">
        <v>82</v>
      </c>
    </row>
    <row r="2" spans="1:4" s="8" customFormat="1" ht="12.75" customHeight="1" x14ac:dyDescent="0.2">
      <c r="A2" s="16" t="s">
        <v>18</v>
      </c>
      <c r="B2" s="17" t="s">
        <v>26</v>
      </c>
      <c r="C2" s="8">
        <v>384</v>
      </c>
      <c r="D2" s="8">
        <v>145</v>
      </c>
    </row>
    <row r="3" spans="1:4" s="8" customFormat="1" ht="12.75" customHeight="1" x14ac:dyDescent="0.2">
      <c r="A3" s="16" t="s">
        <v>19</v>
      </c>
      <c r="B3" s="17" t="s">
        <v>27</v>
      </c>
      <c r="C3" s="8">
        <v>394</v>
      </c>
      <c r="D3" s="8">
        <v>102</v>
      </c>
    </row>
    <row r="4" spans="1:4" s="8" customFormat="1" ht="12.75" customHeight="1" x14ac:dyDescent="0.2">
      <c r="A4" s="16" t="s">
        <v>20</v>
      </c>
      <c r="B4" s="17" t="s">
        <v>28</v>
      </c>
      <c r="C4" s="8">
        <v>403</v>
      </c>
      <c r="D4" s="8">
        <v>87</v>
      </c>
    </row>
    <row r="5" spans="1:4" s="8" customFormat="1" ht="12.75" customHeight="1" x14ac:dyDescent="0.2">
      <c r="A5" s="16" t="s">
        <v>21</v>
      </c>
      <c r="B5" s="17" t="s">
        <v>28</v>
      </c>
      <c r="C5" s="8">
        <v>426</v>
      </c>
      <c r="D5" s="8">
        <v>135</v>
      </c>
    </row>
    <row r="6" spans="1:4" s="8" customFormat="1" ht="12.75" customHeight="1" x14ac:dyDescent="0.2">
      <c r="A6" s="16" t="s">
        <v>22</v>
      </c>
      <c r="B6" s="17" t="s">
        <v>29</v>
      </c>
      <c r="C6" s="8">
        <v>429</v>
      </c>
      <c r="D6" s="8">
        <v>147</v>
      </c>
    </row>
    <row r="7" spans="1:4" s="8" customFormat="1" ht="12.75" customHeight="1" x14ac:dyDescent="0.2">
      <c r="A7" s="16" t="s">
        <v>23</v>
      </c>
      <c r="B7" s="17" t="s">
        <v>28</v>
      </c>
      <c r="C7" s="8">
        <v>329</v>
      </c>
      <c r="D7" s="8">
        <v>114</v>
      </c>
    </row>
    <row r="8" spans="1:4" s="8" customFormat="1" ht="12.75" customHeight="1" x14ac:dyDescent="0.2">
      <c r="A8" s="16" t="s">
        <v>36</v>
      </c>
      <c r="B8" s="17" t="s">
        <v>26</v>
      </c>
      <c r="C8" s="8">
        <v>357</v>
      </c>
      <c r="D8" s="8">
        <v>104</v>
      </c>
    </row>
    <row r="9" spans="1:4" s="8" customFormat="1" ht="12.75" customHeight="1" x14ac:dyDescent="0.2">
      <c r="A9" s="16" t="s">
        <v>24</v>
      </c>
      <c r="B9" s="17" t="s">
        <v>27</v>
      </c>
      <c r="C9" s="8">
        <v>418</v>
      </c>
      <c r="D9" s="8">
        <v>152</v>
      </c>
    </row>
    <row r="10" spans="1:4" s="8" customFormat="1" ht="12.75" customHeight="1" x14ac:dyDescent="0.2">
      <c r="A10" s="16" t="s">
        <v>7</v>
      </c>
      <c r="B10" s="17" t="s">
        <v>28</v>
      </c>
      <c r="C10" s="8">
        <v>318</v>
      </c>
      <c r="D10" s="8">
        <v>117</v>
      </c>
    </row>
    <row r="11" spans="1:4" s="8" customFormat="1" ht="12.75" customHeight="1" x14ac:dyDescent="0.2">
      <c r="A11" s="16" t="s">
        <v>25</v>
      </c>
      <c r="B11" s="17" t="s">
        <v>26</v>
      </c>
      <c r="C11" s="8">
        <v>404</v>
      </c>
      <c r="D11" s="8">
        <v>154</v>
      </c>
    </row>
    <row r="12" spans="1:4" s="8" customFormat="1" ht="12.75" customHeight="1" x14ac:dyDescent="0.2">
      <c r="A12" s="16" t="s">
        <v>31</v>
      </c>
      <c r="B12" s="17" t="s">
        <v>28</v>
      </c>
      <c r="C12" s="8">
        <v>368</v>
      </c>
      <c r="D12" s="8">
        <v>98</v>
      </c>
    </row>
    <row r="13" spans="1:4" s="8" customFormat="1" ht="12.75" customHeight="1" x14ac:dyDescent="0.2">
      <c r="A13" s="16" t="s">
        <v>5</v>
      </c>
      <c r="B13" s="17" t="s">
        <v>26</v>
      </c>
      <c r="C13" s="8">
        <v>380</v>
      </c>
      <c r="D13" s="8">
        <v>95</v>
      </c>
    </row>
    <row r="14" spans="1:4" s="8" customFormat="1" ht="12.75" customHeight="1" x14ac:dyDescent="0.2">
      <c r="A14" s="16" t="s">
        <v>32</v>
      </c>
      <c r="B14" s="17" t="s">
        <v>26</v>
      </c>
      <c r="C14" s="8">
        <v>415</v>
      </c>
      <c r="D14" s="8">
        <v>139</v>
      </c>
    </row>
    <row r="15" spans="1:4" s="8" customFormat="1" ht="12.75" customHeight="1" x14ac:dyDescent="0.2">
      <c r="A15" s="16" t="s">
        <v>10</v>
      </c>
      <c r="B15" s="17" t="s">
        <v>27</v>
      </c>
      <c r="C15" s="8">
        <v>324</v>
      </c>
      <c r="D15" s="8">
        <v>107</v>
      </c>
    </row>
    <row r="16" spans="1:4" s="8" customFormat="1" ht="12.75" customHeight="1" x14ac:dyDescent="0.2">
      <c r="A16" s="16" t="s">
        <v>1</v>
      </c>
      <c r="B16" s="17" t="s">
        <v>29</v>
      </c>
      <c r="C16" s="8">
        <v>310</v>
      </c>
      <c r="D16" s="8">
        <v>118</v>
      </c>
    </row>
    <row r="17" spans="1:4" s="8" customFormat="1" ht="12.75" customHeight="1" x14ac:dyDescent="0.2">
      <c r="A17" s="16" t="s">
        <v>34</v>
      </c>
      <c r="B17" s="17" t="s">
        <v>29</v>
      </c>
      <c r="C17" s="8">
        <v>419</v>
      </c>
      <c r="D17" s="8">
        <v>121</v>
      </c>
    </row>
    <row r="18" spans="1:4" s="8" customFormat="1" ht="12.75" customHeight="1" x14ac:dyDescent="0.2">
      <c r="A18" s="16" t="s">
        <v>35</v>
      </c>
      <c r="B18" s="17" t="s">
        <v>27</v>
      </c>
      <c r="C18" s="8">
        <v>341</v>
      </c>
      <c r="D18" s="8">
        <v>121</v>
      </c>
    </row>
    <row r="19" spans="1:4" ht="12.75" customHeight="1" x14ac:dyDescent="0.2">
      <c r="A19" s="16" t="s">
        <v>38</v>
      </c>
      <c r="B19" s="17" t="s">
        <v>27</v>
      </c>
      <c r="C19" s="8">
        <v>421</v>
      </c>
      <c r="D19" s="8">
        <v>121</v>
      </c>
    </row>
    <row r="20" spans="1:4" ht="12.75" customHeight="1" x14ac:dyDescent="0.2">
      <c r="A20" s="16" t="s">
        <v>4</v>
      </c>
      <c r="B20" s="17" t="s">
        <v>26</v>
      </c>
      <c r="C20" s="8">
        <v>426</v>
      </c>
      <c r="D20" s="8">
        <v>105</v>
      </c>
    </row>
    <row r="21" spans="1:4" ht="12.75" customHeight="1" x14ac:dyDescent="0.2">
      <c r="A21" s="16" t="s">
        <v>37</v>
      </c>
      <c r="B21" s="17" t="s">
        <v>28</v>
      </c>
      <c r="C21" s="8">
        <v>365</v>
      </c>
      <c r="D21" s="8">
        <v>108</v>
      </c>
    </row>
    <row r="22" spans="1:4" ht="12.75" customHeight="1" x14ac:dyDescent="0.2">
      <c r="A22" s="16" t="s">
        <v>33</v>
      </c>
      <c r="B22" s="17" t="s">
        <v>26</v>
      </c>
      <c r="C22" s="8">
        <v>352</v>
      </c>
      <c r="D22" s="8">
        <v>98</v>
      </c>
    </row>
    <row r="23" spans="1:4" ht="12.75" customHeight="1" x14ac:dyDescent="0.2"/>
    <row r="24" spans="1:4" ht="12.75" customHeight="1" x14ac:dyDescent="0.2"/>
    <row r="25" spans="1:4" ht="12.75" customHeight="1" x14ac:dyDescent="0.2"/>
    <row r="26" spans="1:4" ht="12.75" customHeight="1" x14ac:dyDescent="0.2"/>
    <row r="27" spans="1:4" ht="12.75" customHeight="1" x14ac:dyDescent="0.2"/>
    <row r="28" spans="1:4" ht="12.75" customHeight="1" x14ac:dyDescent="0.2"/>
    <row r="29" spans="1:4" ht="12.75" customHeight="1" x14ac:dyDescent="0.2"/>
    <row r="30" spans="1:4" ht="12.75" customHeight="1" x14ac:dyDescent="0.2"/>
    <row r="31" spans="1:4" ht="12.75" customHeight="1" x14ac:dyDescent="0.2"/>
    <row r="32" spans="1: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</sheetData>
  <phoneticPr fontId="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E10" sqref="E10"/>
    </sheetView>
  </sheetViews>
  <sheetFormatPr baseColWidth="10" defaultRowHeight="12.75" x14ac:dyDescent="0.2"/>
  <cols>
    <col min="2" max="2" width="26.7109375" bestFit="1" customWidth="1"/>
    <col min="3" max="3" width="17.7109375" bestFit="1" customWidth="1"/>
  </cols>
  <sheetData>
    <row r="1" spans="1:3" x14ac:dyDescent="0.2">
      <c r="A1" t="s">
        <v>149</v>
      </c>
      <c r="B1" t="s">
        <v>83</v>
      </c>
      <c r="C1" t="s">
        <v>122</v>
      </c>
    </row>
    <row r="2" spans="1:3" x14ac:dyDescent="0.2">
      <c r="A2">
        <v>70000</v>
      </c>
      <c r="B2" t="s">
        <v>84</v>
      </c>
      <c r="C2" t="s">
        <v>123</v>
      </c>
    </row>
    <row r="3" spans="1:3" x14ac:dyDescent="0.2">
      <c r="A3">
        <v>70001</v>
      </c>
      <c r="B3" t="s">
        <v>85</v>
      </c>
      <c r="C3" t="s">
        <v>124</v>
      </c>
    </row>
    <row r="4" spans="1:3" x14ac:dyDescent="0.2">
      <c r="A4">
        <v>70002</v>
      </c>
      <c r="B4" t="s">
        <v>86</v>
      </c>
      <c r="C4" t="s">
        <v>1</v>
      </c>
    </row>
    <row r="5" spans="1:3" x14ac:dyDescent="0.2">
      <c r="A5">
        <v>70003</v>
      </c>
      <c r="B5" t="s">
        <v>87</v>
      </c>
      <c r="C5" t="s">
        <v>125</v>
      </c>
    </row>
    <row r="6" spans="1:3" x14ac:dyDescent="0.2">
      <c r="A6">
        <v>70004</v>
      </c>
      <c r="B6" t="s">
        <v>88</v>
      </c>
      <c r="C6" t="s">
        <v>126</v>
      </c>
    </row>
    <row r="7" spans="1:3" x14ac:dyDescent="0.2">
      <c r="A7">
        <v>70005</v>
      </c>
      <c r="B7" t="s">
        <v>89</v>
      </c>
      <c r="C7" t="s">
        <v>127</v>
      </c>
    </row>
    <row r="8" spans="1:3" x14ac:dyDescent="0.2">
      <c r="A8">
        <v>70006</v>
      </c>
      <c r="B8" t="s">
        <v>90</v>
      </c>
      <c r="C8" t="s">
        <v>128</v>
      </c>
    </row>
    <row r="9" spans="1:3" x14ac:dyDescent="0.2">
      <c r="A9">
        <v>70007</v>
      </c>
      <c r="B9" t="s">
        <v>91</v>
      </c>
      <c r="C9" t="s">
        <v>129</v>
      </c>
    </row>
    <row r="10" spans="1:3" x14ac:dyDescent="0.2">
      <c r="A10">
        <v>70008</v>
      </c>
      <c r="B10" t="s">
        <v>92</v>
      </c>
      <c r="C10" t="s">
        <v>20</v>
      </c>
    </row>
    <row r="11" spans="1:3" x14ac:dyDescent="0.2">
      <c r="A11">
        <v>70009</v>
      </c>
      <c r="B11" t="s">
        <v>93</v>
      </c>
      <c r="C11" t="s">
        <v>130</v>
      </c>
    </row>
    <row r="12" spans="1:3" x14ac:dyDescent="0.2">
      <c r="A12">
        <v>70010</v>
      </c>
      <c r="B12" t="s">
        <v>94</v>
      </c>
      <c r="C12" t="s">
        <v>131</v>
      </c>
    </row>
    <row r="13" spans="1:3" x14ac:dyDescent="0.2">
      <c r="A13">
        <v>70011</v>
      </c>
      <c r="B13" t="s">
        <v>95</v>
      </c>
      <c r="C13" t="s">
        <v>132</v>
      </c>
    </row>
    <row r="14" spans="1:3" x14ac:dyDescent="0.2">
      <c r="A14">
        <v>70012</v>
      </c>
      <c r="B14" t="s">
        <v>96</v>
      </c>
      <c r="C14" t="s">
        <v>133</v>
      </c>
    </row>
    <row r="15" spans="1:3" x14ac:dyDescent="0.2">
      <c r="A15">
        <v>70013</v>
      </c>
      <c r="B15" t="s">
        <v>97</v>
      </c>
      <c r="C15" t="s">
        <v>20</v>
      </c>
    </row>
    <row r="16" spans="1:3" x14ac:dyDescent="0.2">
      <c r="A16">
        <v>70014</v>
      </c>
      <c r="B16" t="s">
        <v>98</v>
      </c>
      <c r="C16" t="s">
        <v>20</v>
      </c>
    </row>
    <row r="17" spans="1:3" x14ac:dyDescent="0.2">
      <c r="A17">
        <v>70015</v>
      </c>
      <c r="B17" t="s">
        <v>99</v>
      </c>
      <c r="C17" t="s">
        <v>134</v>
      </c>
    </row>
    <row r="18" spans="1:3" x14ac:dyDescent="0.2">
      <c r="A18">
        <v>70016</v>
      </c>
      <c r="B18" t="s">
        <v>100</v>
      </c>
      <c r="C18" t="s">
        <v>37</v>
      </c>
    </row>
    <row r="19" spans="1:3" x14ac:dyDescent="0.2">
      <c r="A19">
        <v>70017</v>
      </c>
      <c r="B19" t="s">
        <v>101</v>
      </c>
      <c r="C19" t="s">
        <v>135</v>
      </c>
    </row>
    <row r="20" spans="1:3" x14ac:dyDescent="0.2">
      <c r="A20">
        <v>70018</v>
      </c>
      <c r="B20" t="s">
        <v>102</v>
      </c>
      <c r="C20" t="s">
        <v>0</v>
      </c>
    </row>
    <row r="21" spans="1:3" x14ac:dyDescent="0.2">
      <c r="A21">
        <v>70019</v>
      </c>
      <c r="B21" t="s">
        <v>103</v>
      </c>
      <c r="C21" t="s">
        <v>136</v>
      </c>
    </row>
    <row r="22" spans="1:3" x14ac:dyDescent="0.2">
      <c r="A22">
        <v>70020</v>
      </c>
      <c r="B22" t="s">
        <v>104</v>
      </c>
      <c r="C22" t="s">
        <v>9</v>
      </c>
    </row>
    <row r="23" spans="1:3" x14ac:dyDescent="0.2">
      <c r="A23">
        <v>70021</v>
      </c>
      <c r="B23" t="s">
        <v>105</v>
      </c>
      <c r="C23" t="s">
        <v>137</v>
      </c>
    </row>
    <row r="24" spans="1:3" x14ac:dyDescent="0.2">
      <c r="A24">
        <v>70022</v>
      </c>
      <c r="B24" t="s">
        <v>106</v>
      </c>
      <c r="C24" t="s">
        <v>138</v>
      </c>
    </row>
    <row r="25" spans="1:3" x14ac:dyDescent="0.2">
      <c r="A25">
        <v>70023</v>
      </c>
      <c r="B25" t="s">
        <v>107</v>
      </c>
      <c r="C25" t="s">
        <v>24</v>
      </c>
    </row>
    <row r="26" spans="1:3" x14ac:dyDescent="0.2">
      <c r="A26">
        <v>70024</v>
      </c>
      <c r="B26" t="s">
        <v>108</v>
      </c>
      <c r="C26" t="s">
        <v>139</v>
      </c>
    </row>
    <row r="27" spans="1:3" x14ac:dyDescent="0.2">
      <c r="A27">
        <v>70025</v>
      </c>
      <c r="B27" t="s">
        <v>109</v>
      </c>
      <c r="C27" t="s">
        <v>6</v>
      </c>
    </row>
    <row r="28" spans="1:3" x14ac:dyDescent="0.2">
      <c r="A28">
        <v>70026</v>
      </c>
      <c r="B28" t="s">
        <v>110</v>
      </c>
      <c r="C28" t="s">
        <v>140</v>
      </c>
    </row>
    <row r="29" spans="1:3" x14ac:dyDescent="0.2">
      <c r="A29">
        <v>70027</v>
      </c>
      <c r="B29" t="s">
        <v>111</v>
      </c>
      <c r="C29" t="s">
        <v>141</v>
      </c>
    </row>
    <row r="30" spans="1:3" x14ac:dyDescent="0.2">
      <c r="A30">
        <v>70028</v>
      </c>
      <c r="B30" t="s">
        <v>112</v>
      </c>
      <c r="C30" t="s">
        <v>142</v>
      </c>
    </row>
    <row r="31" spans="1:3" x14ac:dyDescent="0.2">
      <c r="A31">
        <v>70029</v>
      </c>
      <c r="B31" t="s">
        <v>113</v>
      </c>
      <c r="C31" t="s">
        <v>143</v>
      </c>
    </row>
    <row r="32" spans="1:3" x14ac:dyDescent="0.2">
      <c r="A32">
        <v>70030</v>
      </c>
      <c r="B32" t="s">
        <v>114</v>
      </c>
      <c r="C32" t="s">
        <v>144</v>
      </c>
    </row>
    <row r="33" spans="1:3" x14ac:dyDescent="0.2">
      <c r="A33">
        <v>70031</v>
      </c>
      <c r="B33" t="s">
        <v>115</v>
      </c>
      <c r="C33" t="s">
        <v>8</v>
      </c>
    </row>
    <row r="34" spans="1:3" x14ac:dyDescent="0.2">
      <c r="A34">
        <v>70032</v>
      </c>
      <c r="B34" t="s">
        <v>116</v>
      </c>
      <c r="C34" t="s">
        <v>145</v>
      </c>
    </row>
    <row r="35" spans="1:3" x14ac:dyDescent="0.2">
      <c r="A35">
        <v>70033</v>
      </c>
      <c r="B35" t="s">
        <v>117</v>
      </c>
      <c r="C35" t="s">
        <v>3</v>
      </c>
    </row>
    <row r="36" spans="1:3" x14ac:dyDescent="0.2">
      <c r="A36">
        <v>70034</v>
      </c>
      <c r="B36" t="s">
        <v>118</v>
      </c>
      <c r="C36" t="s">
        <v>2</v>
      </c>
    </row>
    <row r="37" spans="1:3" x14ac:dyDescent="0.2">
      <c r="A37">
        <v>70035</v>
      </c>
      <c r="B37" t="s">
        <v>119</v>
      </c>
      <c r="C37" t="s">
        <v>146</v>
      </c>
    </row>
    <row r="38" spans="1:3" x14ac:dyDescent="0.2">
      <c r="A38">
        <v>70036</v>
      </c>
      <c r="B38" t="s">
        <v>120</v>
      </c>
      <c r="C38" t="s">
        <v>147</v>
      </c>
    </row>
    <row r="39" spans="1:3" x14ac:dyDescent="0.2">
      <c r="A39">
        <v>70037</v>
      </c>
      <c r="B39" t="s">
        <v>121</v>
      </c>
      <c r="C39" t="s">
        <v>148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I19" sqref="I19"/>
    </sheetView>
  </sheetViews>
  <sheetFormatPr baseColWidth="10" defaultColWidth="11.42578125" defaultRowHeight="12.75" customHeight="1" x14ac:dyDescent="0.2"/>
  <cols>
    <col min="1" max="1" width="13.7109375" style="6" customWidth="1"/>
    <col min="2" max="2" width="11.42578125" style="6" customWidth="1"/>
    <col min="3" max="4" width="11.42578125" style="5" customWidth="1"/>
    <col min="5" max="16384" width="11.42578125" style="5"/>
  </cols>
  <sheetData>
    <row r="1" spans="1:5" s="3" customFormat="1" ht="42" customHeight="1" x14ac:dyDescent="0.2">
      <c r="A1" s="15" t="s">
        <v>17</v>
      </c>
      <c r="B1" s="20" t="s">
        <v>30</v>
      </c>
      <c r="C1" s="14" t="s">
        <v>15</v>
      </c>
      <c r="D1" s="14" t="s">
        <v>16</v>
      </c>
      <c r="E1" s="2"/>
    </row>
    <row r="2" spans="1:5" s="4" customFormat="1" ht="12.75" customHeight="1" x14ac:dyDescent="0.2">
      <c r="A2" s="16" t="s">
        <v>18</v>
      </c>
      <c r="B2" s="17" t="s">
        <v>26</v>
      </c>
      <c r="C2" s="18">
        <v>8</v>
      </c>
      <c r="D2" s="18">
        <v>12</v>
      </c>
      <c r="E2" s="5"/>
    </row>
    <row r="3" spans="1:5" s="4" customFormat="1" ht="12.75" customHeight="1" x14ac:dyDescent="0.2">
      <c r="A3" s="16" t="s">
        <v>19</v>
      </c>
      <c r="B3" s="17" t="s">
        <v>27</v>
      </c>
      <c r="C3" s="18">
        <v>6.6</v>
      </c>
      <c r="D3" s="18">
        <v>8.58</v>
      </c>
      <c r="E3" s="5"/>
    </row>
    <row r="4" spans="1:5" s="4" customFormat="1" ht="12.75" customHeight="1" x14ac:dyDescent="0.2">
      <c r="A4" s="16" t="s">
        <v>20</v>
      </c>
      <c r="B4" s="17" t="s">
        <v>28</v>
      </c>
      <c r="C4" s="18">
        <v>8.8000000000000007</v>
      </c>
      <c r="D4" s="18">
        <v>12.76</v>
      </c>
      <c r="E4" s="5"/>
    </row>
    <row r="5" spans="1:5" s="4" customFormat="1" ht="12.75" customHeight="1" x14ac:dyDescent="0.2">
      <c r="A5" s="16" t="s">
        <v>21</v>
      </c>
      <c r="B5" s="17" t="s">
        <v>28</v>
      </c>
      <c r="C5" s="18">
        <v>5.8</v>
      </c>
      <c r="D5" s="18">
        <v>8.99</v>
      </c>
      <c r="E5" s="5"/>
    </row>
    <row r="6" spans="1:5" s="4" customFormat="1" ht="12.75" customHeight="1" x14ac:dyDescent="0.2">
      <c r="A6" s="16" t="s">
        <v>22</v>
      </c>
      <c r="B6" s="17" t="s">
        <v>29</v>
      </c>
      <c r="C6" s="18">
        <v>7.5</v>
      </c>
      <c r="D6" s="18">
        <v>12</v>
      </c>
    </row>
    <row r="7" spans="1:5" s="4" customFormat="1" ht="12.75" customHeight="1" x14ac:dyDescent="0.2">
      <c r="A7" s="16" t="s">
        <v>23</v>
      </c>
      <c r="B7" s="17" t="s">
        <v>28</v>
      </c>
      <c r="C7" s="18">
        <v>6</v>
      </c>
      <c r="D7" s="18">
        <v>8.1</v>
      </c>
    </row>
    <row r="8" spans="1:5" s="4" customFormat="1" ht="12.75" customHeight="1" x14ac:dyDescent="0.2">
      <c r="A8" s="16" t="s">
        <v>36</v>
      </c>
      <c r="B8" s="17" t="s">
        <v>26</v>
      </c>
      <c r="C8" s="18">
        <v>6.5</v>
      </c>
      <c r="D8" s="18">
        <v>9.1</v>
      </c>
    </row>
    <row r="9" spans="1:5" s="4" customFormat="1" ht="12.75" customHeight="1" x14ac:dyDescent="0.2">
      <c r="A9" s="16" t="s">
        <v>24</v>
      </c>
      <c r="B9" s="17" t="s">
        <v>27</v>
      </c>
      <c r="C9" s="18">
        <v>7</v>
      </c>
      <c r="D9" s="18">
        <v>10.5</v>
      </c>
    </row>
    <row r="10" spans="1:5" s="4" customFormat="1" ht="12.75" customHeight="1" x14ac:dyDescent="0.2">
      <c r="A10" s="16" t="s">
        <v>7</v>
      </c>
      <c r="B10" s="17" t="s">
        <v>28</v>
      </c>
      <c r="C10" s="18">
        <v>5.8</v>
      </c>
      <c r="D10" s="18">
        <v>7.54</v>
      </c>
    </row>
    <row r="11" spans="1:5" s="4" customFormat="1" ht="12.75" customHeight="1" x14ac:dyDescent="0.2">
      <c r="A11" s="16" t="s">
        <v>25</v>
      </c>
      <c r="B11" s="17" t="s">
        <v>26</v>
      </c>
      <c r="C11" s="18">
        <v>7.2</v>
      </c>
      <c r="D11" s="18">
        <v>9</v>
      </c>
    </row>
    <row r="12" spans="1:5" s="4" customFormat="1" ht="12.75" customHeight="1" x14ac:dyDescent="0.2">
      <c r="A12" s="16" t="s">
        <v>31</v>
      </c>
      <c r="B12" s="17" t="s">
        <v>28</v>
      </c>
      <c r="C12" s="18">
        <v>5.2</v>
      </c>
      <c r="D12" s="18">
        <v>7.8</v>
      </c>
    </row>
    <row r="13" spans="1:5" s="4" customFormat="1" ht="12.75" customHeight="1" x14ac:dyDescent="0.2">
      <c r="A13" s="16" t="s">
        <v>5</v>
      </c>
      <c r="B13" s="17" t="s">
        <v>26</v>
      </c>
      <c r="C13" s="18">
        <v>5.4</v>
      </c>
      <c r="D13" s="18">
        <v>6.75</v>
      </c>
    </row>
    <row r="14" spans="1:5" s="4" customFormat="1" ht="12.75" customHeight="1" x14ac:dyDescent="0.2">
      <c r="A14" s="16" t="s">
        <v>32</v>
      </c>
      <c r="B14" s="17" t="s">
        <v>26</v>
      </c>
      <c r="C14" s="18">
        <v>6.8</v>
      </c>
      <c r="D14" s="18">
        <v>10.88</v>
      </c>
    </row>
    <row r="15" spans="1:5" s="4" customFormat="1" ht="12.75" customHeight="1" x14ac:dyDescent="0.2">
      <c r="A15" s="16" t="s">
        <v>10</v>
      </c>
      <c r="B15" s="17" t="s">
        <v>27</v>
      </c>
      <c r="C15" s="18">
        <v>7.3</v>
      </c>
      <c r="D15" s="18">
        <v>10.220000000000001</v>
      </c>
    </row>
    <row r="16" spans="1:5" s="4" customFormat="1" ht="12.75" customHeight="1" x14ac:dyDescent="0.2">
      <c r="A16" s="16" t="s">
        <v>1</v>
      </c>
      <c r="B16" s="17" t="s">
        <v>29</v>
      </c>
      <c r="C16" s="18">
        <v>5.8</v>
      </c>
      <c r="D16" s="18">
        <v>6.84</v>
      </c>
    </row>
    <row r="17" spans="1:4" s="4" customFormat="1" ht="12.75" customHeight="1" x14ac:dyDescent="0.2">
      <c r="A17" s="16" t="s">
        <v>34</v>
      </c>
      <c r="B17" s="17" t="s">
        <v>29</v>
      </c>
      <c r="C17" s="18">
        <v>8.1999999999999993</v>
      </c>
      <c r="D17" s="18">
        <v>9.94</v>
      </c>
    </row>
    <row r="18" spans="1:4" s="4" customFormat="1" ht="12.75" customHeight="1" x14ac:dyDescent="0.2">
      <c r="A18" s="16" t="s">
        <v>35</v>
      </c>
      <c r="B18" s="17" t="s">
        <v>27</v>
      </c>
      <c r="C18" s="18">
        <v>6.2</v>
      </c>
      <c r="D18" s="18">
        <v>8.99</v>
      </c>
    </row>
    <row r="19" spans="1:4" ht="12.75" customHeight="1" x14ac:dyDescent="0.2">
      <c r="A19" s="16" t="s">
        <v>38</v>
      </c>
      <c r="B19" s="17" t="s">
        <v>27</v>
      </c>
      <c r="C19" s="18">
        <v>7.2</v>
      </c>
      <c r="D19" s="19">
        <v>10.199999999999999</v>
      </c>
    </row>
    <row r="20" spans="1:4" ht="12.75" customHeight="1" x14ac:dyDescent="0.2">
      <c r="A20" s="16" t="s">
        <v>4</v>
      </c>
      <c r="B20" s="17" t="s">
        <v>26</v>
      </c>
      <c r="C20" s="18">
        <v>8.3000000000000007</v>
      </c>
      <c r="D20" s="19">
        <v>9.4</v>
      </c>
    </row>
    <row r="21" spans="1:4" ht="12.75" customHeight="1" x14ac:dyDescent="0.2">
      <c r="A21" s="16" t="s">
        <v>37</v>
      </c>
      <c r="B21" s="17" t="s">
        <v>28</v>
      </c>
      <c r="C21" s="18">
        <v>7.7</v>
      </c>
      <c r="D21" s="19">
        <v>10.9</v>
      </c>
    </row>
    <row r="22" spans="1:4" ht="12.75" customHeight="1" x14ac:dyDescent="0.2">
      <c r="A22" s="16" t="s">
        <v>33</v>
      </c>
      <c r="B22" s="17" t="s">
        <v>26</v>
      </c>
      <c r="C22" s="18">
        <v>8.4</v>
      </c>
      <c r="D22" s="19">
        <v>10.7</v>
      </c>
    </row>
  </sheetData>
  <phoneticPr fontId="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J25" sqref="J25"/>
    </sheetView>
  </sheetViews>
  <sheetFormatPr baseColWidth="10" defaultColWidth="11.42578125" defaultRowHeight="12.75" customHeight="1" x14ac:dyDescent="0.2"/>
  <cols>
    <col min="1" max="1" width="13.7109375" style="10" customWidth="1"/>
    <col min="2" max="2" width="11.42578125" style="9" customWidth="1"/>
    <col min="3" max="4" width="11.42578125" style="9"/>
    <col min="5" max="5" width="11.42578125" style="11"/>
    <col min="6" max="16384" width="11.42578125" style="9"/>
  </cols>
  <sheetData>
    <row r="1" spans="1:6" s="7" customFormat="1" ht="38.25" x14ac:dyDescent="0.2">
      <c r="A1" s="22" t="s">
        <v>13</v>
      </c>
      <c r="B1" s="23" t="s">
        <v>14</v>
      </c>
      <c r="C1" s="21" t="s">
        <v>170</v>
      </c>
      <c r="D1" s="21" t="s">
        <v>171</v>
      </c>
      <c r="E1" s="21" t="s">
        <v>172</v>
      </c>
      <c r="F1" s="21" t="s">
        <v>173</v>
      </c>
    </row>
    <row r="2" spans="1:6" s="8" customFormat="1" ht="12.75" customHeight="1" x14ac:dyDescent="0.2">
      <c r="A2" s="16" t="s">
        <v>39</v>
      </c>
      <c r="B2" s="17" t="s">
        <v>11</v>
      </c>
      <c r="C2" s="8">
        <v>1</v>
      </c>
      <c r="D2" s="8">
        <v>0</v>
      </c>
      <c r="E2" s="8">
        <v>0</v>
      </c>
      <c r="F2" s="8">
        <v>0</v>
      </c>
    </row>
    <row r="3" spans="1:6" s="8" customFormat="1" ht="12.75" customHeight="1" x14ac:dyDescent="0.2">
      <c r="A3" s="16" t="s">
        <v>39</v>
      </c>
      <c r="B3" s="17" t="s">
        <v>12</v>
      </c>
      <c r="C3" s="8">
        <v>0</v>
      </c>
      <c r="D3" s="8">
        <v>1</v>
      </c>
      <c r="E3" s="8">
        <v>0</v>
      </c>
      <c r="F3" s="8">
        <v>0</v>
      </c>
    </row>
    <row r="4" spans="1:6" s="8" customFormat="1" ht="12.75" customHeight="1" x14ac:dyDescent="0.2">
      <c r="A4" s="16" t="s">
        <v>40</v>
      </c>
      <c r="B4" s="17" t="s">
        <v>41</v>
      </c>
      <c r="C4" s="8">
        <v>1</v>
      </c>
      <c r="D4" s="8">
        <v>0</v>
      </c>
      <c r="E4" s="8">
        <v>0</v>
      </c>
      <c r="F4" s="8">
        <v>0</v>
      </c>
    </row>
    <row r="5" spans="1:6" s="8" customFormat="1" ht="12.75" customHeight="1" x14ac:dyDescent="0.2">
      <c r="A5" s="16" t="s">
        <v>42</v>
      </c>
      <c r="B5" s="17" t="s">
        <v>11</v>
      </c>
      <c r="C5" s="24">
        <v>0</v>
      </c>
      <c r="D5" s="8">
        <v>0</v>
      </c>
      <c r="E5" s="8">
        <v>1</v>
      </c>
      <c r="F5" s="8">
        <v>0</v>
      </c>
    </row>
    <row r="6" spans="1:6" s="8" customFormat="1" ht="12.75" customHeight="1" x14ac:dyDescent="0.2">
      <c r="A6" s="16" t="s">
        <v>43</v>
      </c>
      <c r="B6" s="17" t="s">
        <v>12</v>
      </c>
      <c r="C6" s="8">
        <v>0</v>
      </c>
      <c r="D6" s="8">
        <v>0</v>
      </c>
      <c r="E6" s="8">
        <v>0</v>
      </c>
      <c r="F6" s="8">
        <v>1</v>
      </c>
    </row>
    <row r="7" spans="1:6" s="8" customFormat="1" ht="12.75" customHeight="1" x14ac:dyDescent="0.2">
      <c r="A7" s="16" t="s">
        <v>44</v>
      </c>
      <c r="B7" s="17" t="s">
        <v>45</v>
      </c>
      <c r="C7" s="8">
        <v>0</v>
      </c>
      <c r="D7" s="8">
        <v>1</v>
      </c>
      <c r="E7" s="8">
        <v>0</v>
      </c>
      <c r="F7" s="8">
        <v>0</v>
      </c>
    </row>
    <row r="8" spans="1:6" s="8" customFormat="1" ht="12.75" customHeight="1" x14ac:dyDescent="0.2">
      <c r="A8" s="16" t="s">
        <v>46</v>
      </c>
      <c r="B8" s="17" t="s">
        <v>12</v>
      </c>
      <c r="C8" s="8">
        <v>0</v>
      </c>
      <c r="D8" s="8">
        <v>1</v>
      </c>
      <c r="E8" s="8">
        <v>0</v>
      </c>
      <c r="F8" s="8">
        <v>0</v>
      </c>
    </row>
    <row r="9" spans="1:6" s="8" customFormat="1" ht="12.75" customHeight="1" x14ac:dyDescent="0.2">
      <c r="A9" s="16" t="s">
        <v>47</v>
      </c>
      <c r="B9" s="17" t="s">
        <v>45</v>
      </c>
      <c r="C9" s="8">
        <v>0</v>
      </c>
      <c r="D9" s="8">
        <v>0</v>
      </c>
      <c r="E9" s="8">
        <v>0</v>
      </c>
      <c r="F9" s="8">
        <v>1</v>
      </c>
    </row>
    <row r="10" spans="1:6" s="8" customFormat="1" ht="12.75" customHeight="1" x14ac:dyDescent="0.2">
      <c r="A10" s="16" t="s">
        <v>48</v>
      </c>
      <c r="B10" s="17" t="s">
        <v>12</v>
      </c>
      <c r="C10" s="8">
        <v>1</v>
      </c>
      <c r="D10" s="8">
        <v>0</v>
      </c>
      <c r="E10" s="8">
        <v>0</v>
      </c>
      <c r="F10" s="8">
        <v>0</v>
      </c>
    </row>
    <row r="11" spans="1:6" s="8" customFormat="1" ht="12.75" customHeight="1" x14ac:dyDescent="0.2">
      <c r="A11" s="16" t="s">
        <v>49</v>
      </c>
      <c r="B11" s="17" t="s">
        <v>41</v>
      </c>
      <c r="C11" s="8">
        <v>0</v>
      </c>
      <c r="D11" s="8">
        <v>0</v>
      </c>
      <c r="E11" s="8">
        <v>1</v>
      </c>
      <c r="F11" s="8">
        <v>0</v>
      </c>
    </row>
    <row r="12" spans="1:6" s="8" customFormat="1" ht="12.75" customHeight="1" x14ac:dyDescent="0.2">
      <c r="A12" s="16" t="s">
        <v>50</v>
      </c>
      <c r="B12" s="17" t="s">
        <v>11</v>
      </c>
      <c r="C12" s="8">
        <v>0</v>
      </c>
      <c r="D12" s="8">
        <v>1</v>
      </c>
      <c r="E12" s="8">
        <v>0</v>
      </c>
      <c r="F12" s="8">
        <v>0</v>
      </c>
    </row>
    <row r="13" spans="1:6" s="8" customFormat="1" ht="12.75" customHeight="1" x14ac:dyDescent="0.2">
      <c r="A13" s="16" t="s">
        <v>51</v>
      </c>
      <c r="B13" s="17" t="s">
        <v>41</v>
      </c>
      <c r="C13" s="8">
        <v>0</v>
      </c>
      <c r="D13" s="8">
        <v>0</v>
      </c>
      <c r="E13" s="8">
        <v>0</v>
      </c>
      <c r="F13" s="8">
        <v>1</v>
      </c>
    </row>
    <row r="14" spans="1:6" s="8" customFormat="1" ht="12.75" customHeight="1" x14ac:dyDescent="0.2">
      <c r="A14" s="16" t="s">
        <v>52</v>
      </c>
      <c r="B14" s="17" t="s">
        <v>12</v>
      </c>
      <c r="C14" s="8">
        <v>0</v>
      </c>
      <c r="D14" s="8">
        <v>0</v>
      </c>
      <c r="E14" s="8">
        <v>1</v>
      </c>
      <c r="F14" s="8">
        <v>0</v>
      </c>
    </row>
    <row r="15" spans="1:6" s="8" customFormat="1" ht="12.75" customHeight="1" x14ac:dyDescent="0.2">
      <c r="A15" s="16" t="s">
        <v>53</v>
      </c>
      <c r="B15" s="17" t="s">
        <v>45</v>
      </c>
      <c r="C15" s="8">
        <v>0</v>
      </c>
      <c r="D15" s="8">
        <v>1</v>
      </c>
      <c r="E15" s="8">
        <v>0</v>
      </c>
      <c r="F15" s="8">
        <v>0</v>
      </c>
    </row>
    <row r="16" spans="1:6" s="8" customFormat="1" ht="12.75" customHeight="1" x14ac:dyDescent="0.2">
      <c r="A16" s="16" t="s">
        <v>54</v>
      </c>
      <c r="B16" s="17" t="s">
        <v>45</v>
      </c>
      <c r="C16" s="8">
        <v>0</v>
      </c>
      <c r="D16" s="8">
        <v>1</v>
      </c>
      <c r="E16" s="8">
        <v>0</v>
      </c>
      <c r="F16" s="8">
        <v>0</v>
      </c>
    </row>
    <row r="17" spans="1:10" s="8" customFormat="1" ht="12.75" customHeight="1" x14ac:dyDescent="0.2">
      <c r="A17" s="16" t="s">
        <v>55</v>
      </c>
      <c r="B17" s="17" t="s">
        <v>41</v>
      </c>
      <c r="C17" s="24">
        <v>0</v>
      </c>
      <c r="D17" s="8">
        <v>0</v>
      </c>
      <c r="E17" s="8">
        <v>1</v>
      </c>
      <c r="F17" s="8">
        <v>0</v>
      </c>
    </row>
    <row r="18" spans="1:10" s="8" customFormat="1" ht="12.75" customHeight="1" x14ac:dyDescent="0.2">
      <c r="A18" s="16" t="s">
        <v>56</v>
      </c>
      <c r="B18" s="17" t="s">
        <v>41</v>
      </c>
      <c r="C18" s="8">
        <v>1</v>
      </c>
      <c r="D18" s="8">
        <v>0</v>
      </c>
      <c r="E18" s="8">
        <v>0</v>
      </c>
      <c r="F18" s="8">
        <v>0</v>
      </c>
    </row>
    <row r="19" spans="1:10" ht="12.75" customHeight="1" x14ac:dyDescent="0.2">
      <c r="A19" s="16" t="s">
        <v>57</v>
      </c>
      <c r="B19" s="17" t="s">
        <v>11</v>
      </c>
      <c r="C19" s="8">
        <v>0</v>
      </c>
      <c r="D19" s="8">
        <v>1</v>
      </c>
      <c r="E19" s="8">
        <v>0</v>
      </c>
      <c r="F19" s="8">
        <v>0</v>
      </c>
      <c r="H19" s="8"/>
      <c r="I19" s="8"/>
      <c r="J19" s="8"/>
    </row>
    <row r="20" spans="1:10" ht="12.75" customHeight="1" x14ac:dyDescent="0.2">
      <c r="A20" s="16" t="s">
        <v>58</v>
      </c>
      <c r="B20" s="17" t="s">
        <v>45</v>
      </c>
      <c r="C20" s="8">
        <v>0</v>
      </c>
      <c r="D20" s="8">
        <v>0</v>
      </c>
      <c r="E20" s="8">
        <v>0</v>
      </c>
      <c r="F20" s="8">
        <v>1</v>
      </c>
      <c r="H20" s="8"/>
      <c r="I20" s="8"/>
      <c r="J20" s="8"/>
    </row>
    <row r="21" spans="1:10" ht="12.75" customHeight="1" x14ac:dyDescent="0.2">
      <c r="A21" s="16" t="s">
        <v>59</v>
      </c>
      <c r="B21" s="17" t="s">
        <v>12</v>
      </c>
      <c r="C21" s="8">
        <v>0</v>
      </c>
      <c r="D21" s="8">
        <v>0</v>
      </c>
      <c r="E21" s="8">
        <v>0</v>
      </c>
      <c r="F21" s="8">
        <v>1</v>
      </c>
      <c r="H21" s="8"/>
      <c r="I21" s="8"/>
      <c r="J21" s="8"/>
    </row>
    <row r="22" spans="1:10" ht="12.75" customHeight="1" x14ac:dyDescent="0.2">
      <c r="A22" s="1" t="s">
        <v>10</v>
      </c>
      <c r="B22" s="17" t="s">
        <v>11</v>
      </c>
      <c r="C22" s="8">
        <v>1</v>
      </c>
      <c r="D22" s="8">
        <v>0</v>
      </c>
      <c r="E22" s="8">
        <v>0</v>
      </c>
      <c r="F22" s="8">
        <v>0</v>
      </c>
      <c r="H22" s="8"/>
      <c r="I22" s="8"/>
      <c r="J22" s="8"/>
    </row>
    <row r="23" spans="1:10" ht="12.75" customHeight="1" x14ac:dyDescent="0.2">
      <c r="H23" s="8"/>
      <c r="I23" s="8"/>
      <c r="J23" s="8"/>
    </row>
    <row r="24" spans="1:10" ht="12.75" customHeight="1" x14ac:dyDescent="0.2">
      <c r="H24" s="8"/>
      <c r="I24" s="8"/>
      <c r="J24" s="8"/>
    </row>
  </sheetData>
  <phoneticPr fontId="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zoomScaleNormal="100" workbookViewId="0">
      <selection activeCell="J31" sqref="J31"/>
    </sheetView>
  </sheetViews>
  <sheetFormatPr baseColWidth="10" defaultColWidth="11.42578125" defaultRowHeight="12.75" customHeight="1" x14ac:dyDescent="0.2"/>
  <cols>
    <col min="1" max="1" width="2.7109375" style="9" customWidth="1"/>
    <col min="2" max="2" width="12.42578125" style="10" customWidth="1"/>
    <col min="3" max="3" width="11.7109375" style="9" customWidth="1"/>
    <col min="4" max="5" width="17.7109375" style="9" customWidth="1"/>
    <col min="6" max="6" width="17.7109375" style="11" customWidth="1"/>
    <col min="7" max="7" width="19.28515625" style="9" customWidth="1"/>
    <col min="8" max="8" width="15.85546875" style="9" customWidth="1"/>
    <col min="9" max="9" width="10.42578125" style="9" customWidth="1"/>
    <col min="11" max="16384" width="11.42578125" style="9"/>
  </cols>
  <sheetData>
    <row r="1" spans="2:9" ht="12.75" customHeight="1" x14ac:dyDescent="0.2">
      <c r="B1" s="52" t="s">
        <v>179</v>
      </c>
      <c r="C1" s="52"/>
      <c r="D1" s="52"/>
      <c r="E1" s="52"/>
      <c r="F1" s="52"/>
      <c r="G1" s="52"/>
    </row>
    <row r="3" spans="2:9" ht="12.75" customHeight="1" x14ac:dyDescent="0.2">
      <c r="B3" s="50"/>
      <c r="C3" s="51"/>
      <c r="D3" s="35" t="s">
        <v>153</v>
      </c>
      <c r="E3" s="35" t="s">
        <v>154</v>
      </c>
      <c r="F3" s="35" t="s">
        <v>155</v>
      </c>
      <c r="G3" s="35" t="s">
        <v>156</v>
      </c>
    </row>
    <row r="4" spans="2:9" ht="12.75" customHeight="1" x14ac:dyDescent="0.2">
      <c r="B4" s="49" t="s">
        <v>151</v>
      </c>
      <c r="C4" s="49"/>
      <c r="D4" s="26">
        <v>2150</v>
      </c>
      <c r="E4" s="26">
        <v>3520</v>
      </c>
      <c r="F4" s="26">
        <v>3850</v>
      </c>
      <c r="G4" s="27">
        <v>4250</v>
      </c>
    </row>
    <row r="5" spans="2:9" ht="12.75" customHeight="1" x14ac:dyDescent="0.2">
      <c r="B5" s="49" t="s">
        <v>152</v>
      </c>
      <c r="C5" s="49"/>
      <c r="D5" s="26">
        <v>1850</v>
      </c>
      <c r="E5" s="26">
        <v>2150</v>
      </c>
      <c r="F5" s="26">
        <v>2680</v>
      </c>
      <c r="G5" s="27">
        <v>3580</v>
      </c>
    </row>
    <row r="8" spans="2:9" ht="38.25" x14ac:dyDescent="0.2">
      <c r="B8" s="33" t="s">
        <v>150</v>
      </c>
      <c r="C8" s="34" t="s">
        <v>174</v>
      </c>
      <c r="D8" s="34" t="s">
        <v>157</v>
      </c>
      <c r="E8" s="34" t="s">
        <v>158</v>
      </c>
      <c r="F8" s="34" t="s">
        <v>159</v>
      </c>
      <c r="G8" s="34" t="s">
        <v>160</v>
      </c>
      <c r="H8" s="34" t="s">
        <v>177</v>
      </c>
      <c r="I8" s="34" t="s">
        <v>176</v>
      </c>
    </row>
    <row r="9" spans="2:9" ht="12.75" customHeight="1" x14ac:dyDescent="0.2">
      <c r="B9" s="28" t="s">
        <v>11</v>
      </c>
      <c r="C9" s="12">
        <f>COUNTIF('Mitarbeiter Gehälter'!$B$2:$B$22,Statistik!B9)</f>
        <v>5</v>
      </c>
      <c r="D9" s="26">
        <f>SUMIF('Mitarbeiter Gehälter'!$B$2:$B$22,Statistik!B9,'Mitarbeiter Gehälter'!$C$2:$C$22)*$D$4</f>
        <v>4300</v>
      </c>
      <c r="E9" s="26">
        <f>SUMIF('Mitarbeiter Gehälter'!$B$2:$B$22,Statistik!B9,'Mitarbeiter Gehälter'!$D$2:$D$22)*$E$4</f>
        <v>7040</v>
      </c>
      <c r="F9" s="26">
        <f>SUMIF('Mitarbeiter Gehälter'!$B$2:$B$22,Statistik!B9,'Mitarbeiter Gehälter'!$E$2:$E$22)*$F$4</f>
        <v>3850</v>
      </c>
      <c r="G9" s="26">
        <f>SUMIF('Mitarbeiter Gehälter'!$B$2:$B$22,Statistik!B9,'Mitarbeiter Gehälter'!$F$2:$F$22)*$G$4</f>
        <v>0</v>
      </c>
      <c r="H9" s="30">
        <f>SUM(D9:G9)</f>
        <v>15190</v>
      </c>
      <c r="I9" s="31">
        <f>H9/$H$14*100</f>
        <v>21.085508051082734</v>
      </c>
    </row>
    <row r="10" spans="2:9" ht="12.75" customHeight="1" x14ac:dyDescent="0.2">
      <c r="B10" s="28" t="s">
        <v>12</v>
      </c>
      <c r="C10" s="12">
        <f>COUNTIF('Mitarbeiter Gehälter'!$B$2:$B$22,Statistik!B10)</f>
        <v>6</v>
      </c>
      <c r="D10" s="26">
        <f>SUMIF('Mitarbeiter Gehälter'!$B$2:$B$22,Statistik!B10,'Mitarbeiter Gehälter'!$C$2:$C$22)*$D$4</f>
        <v>2150</v>
      </c>
      <c r="E10" s="26">
        <f>SUMIF('Mitarbeiter Gehälter'!$B$2:$B$22,Statistik!B10,'Mitarbeiter Gehälter'!$D$2:$D$22)*$E$4</f>
        <v>7040</v>
      </c>
      <c r="F10" s="26">
        <f>SUMIF('Mitarbeiter Gehälter'!$B$2:$B$22,Statistik!B10,'Mitarbeiter Gehälter'!$E$2:$E$22)*$F$4</f>
        <v>3850</v>
      </c>
      <c r="G10" s="26">
        <f>SUMIF('Mitarbeiter Gehälter'!$B$2:$B$22,Statistik!B10,'Mitarbeiter Gehälter'!$F$2:$F$22)*$G$4</f>
        <v>8500</v>
      </c>
      <c r="H10" s="30">
        <f t="shared" ref="H10:H12" si="0">SUM(D10:G10)</f>
        <v>21540</v>
      </c>
      <c r="I10" s="31">
        <f t="shared" ref="I10:I12" si="1">H10/$H$14*100</f>
        <v>29.900055524708495</v>
      </c>
    </row>
    <row r="11" spans="2:9" ht="12.75" customHeight="1" x14ac:dyDescent="0.2">
      <c r="B11" s="28" t="s">
        <v>41</v>
      </c>
      <c r="C11" s="12">
        <f>COUNTIF('Mitarbeiter Gehälter'!$B$2:$B$22,Statistik!B11)</f>
        <v>5</v>
      </c>
      <c r="D11" s="26">
        <f>SUMIF('Mitarbeiter Gehälter'!$B$2:$B$22,Statistik!B11,'Mitarbeiter Gehälter'!$C$2:$C$22)*$D$4</f>
        <v>4300</v>
      </c>
      <c r="E11" s="26">
        <f>SUMIF('Mitarbeiter Gehälter'!$B$2:$B$22,Statistik!B11,'Mitarbeiter Gehälter'!$D$2:$D$22)*$E$4</f>
        <v>0</v>
      </c>
      <c r="F11" s="26">
        <f>SUMIF('Mitarbeiter Gehälter'!$B$2:$B$22,Statistik!B11,'Mitarbeiter Gehälter'!$E$2:$E$22)*$F$4</f>
        <v>7700</v>
      </c>
      <c r="G11" s="26">
        <f>SUMIF('Mitarbeiter Gehälter'!$B$2:$B$22,Statistik!B11,'Mitarbeiter Gehälter'!$F$2:$F$22)*$G$4</f>
        <v>4250</v>
      </c>
      <c r="H11" s="30">
        <f t="shared" si="0"/>
        <v>16250</v>
      </c>
      <c r="I11" s="31">
        <f t="shared" si="1"/>
        <v>22.556912826207661</v>
      </c>
    </row>
    <row r="12" spans="2:9" ht="12.75" customHeight="1" thickBot="1" x14ac:dyDescent="0.25">
      <c r="B12" s="40" t="s">
        <v>45</v>
      </c>
      <c r="C12" s="41">
        <f>COUNTIF('Mitarbeiter Gehälter'!$B$2:$B$22,Statistik!B12)</f>
        <v>5</v>
      </c>
      <c r="D12" s="42">
        <f>SUMIF('Mitarbeiter Gehälter'!$B$2:$B$22,Statistik!B12,'Mitarbeiter Gehälter'!$C$2:$C$22)*$D$4</f>
        <v>0</v>
      </c>
      <c r="E12" s="42">
        <f>SUMIF('Mitarbeiter Gehälter'!$B$2:$B$22,Statistik!B12,'Mitarbeiter Gehälter'!$D$2:$D$22)*$E$4</f>
        <v>10560</v>
      </c>
      <c r="F12" s="42">
        <f>SUMIF('Mitarbeiter Gehälter'!$B$2:$B$22,Statistik!B12,'Mitarbeiter Gehälter'!$E$2:$E$22)*$F$4</f>
        <v>0</v>
      </c>
      <c r="G12" s="42">
        <f>SUMIF('Mitarbeiter Gehälter'!$B$2:$B$22,Statistik!B12,'Mitarbeiter Gehälter'!$F$2:$F$22)*$G$4</f>
        <v>8500</v>
      </c>
      <c r="H12" s="43">
        <f t="shared" si="0"/>
        <v>19060</v>
      </c>
      <c r="I12" s="44">
        <f t="shared" si="1"/>
        <v>26.45752359800111</v>
      </c>
    </row>
    <row r="13" spans="2:9" ht="12.75" customHeight="1" thickTop="1" x14ac:dyDescent="0.2">
      <c r="B13" s="45"/>
      <c r="C13" s="46"/>
      <c r="D13" s="46"/>
      <c r="E13" s="46"/>
      <c r="F13" s="47"/>
      <c r="G13" s="46"/>
      <c r="H13" s="46"/>
      <c r="I13" s="46"/>
    </row>
    <row r="14" spans="2:9" ht="12.75" customHeight="1" x14ac:dyDescent="0.2">
      <c r="B14" s="36" t="s">
        <v>166</v>
      </c>
      <c r="C14" s="37">
        <f>SUM(C9:C13)</f>
        <v>21</v>
      </c>
      <c r="G14" s="37" t="s">
        <v>161</v>
      </c>
      <c r="H14" s="38">
        <f>SUM(H9:H13)</f>
        <v>72040</v>
      </c>
    </row>
    <row r="15" spans="2:9" ht="12.75" customHeight="1" x14ac:dyDescent="0.2">
      <c r="B15" s="17"/>
    </row>
    <row r="16" spans="2:9" ht="12.75" customHeight="1" x14ac:dyDescent="0.2">
      <c r="E16" s="29"/>
    </row>
    <row r="17" spans="2:9" ht="38.25" x14ac:dyDescent="0.2">
      <c r="B17" s="33" t="s">
        <v>150</v>
      </c>
      <c r="C17" s="34" t="s">
        <v>175</v>
      </c>
      <c r="D17" s="34" t="s">
        <v>162</v>
      </c>
      <c r="E17" s="34" t="s">
        <v>163</v>
      </c>
      <c r="F17" s="34" t="s">
        <v>164</v>
      </c>
      <c r="G17" s="34" t="s">
        <v>165</v>
      </c>
      <c r="H17" s="34" t="s">
        <v>178</v>
      </c>
      <c r="I17" s="34" t="s">
        <v>176</v>
      </c>
    </row>
    <row r="18" spans="2:9" ht="12.75" customHeight="1" x14ac:dyDescent="0.2">
      <c r="B18" s="28" t="s">
        <v>11</v>
      </c>
      <c r="C18" s="12">
        <f>COUNTIF('Mitarbeiter Löhne'!$B$2:$B$24,B18)</f>
        <v>3</v>
      </c>
      <c r="D18" s="26">
        <f>SUMIF('Mitarbeiter Löhne'!$B$2:$B$24,Statistik!B18,'Mitarbeiter Löhne'!$C$2:$C$24)*$D$5</f>
        <v>1850</v>
      </c>
      <c r="E18" s="26">
        <f>SUMIF('Mitarbeiter Löhne'!$B$2:$B$24,B18,'Mitarbeiter Löhne'!$D$2:$D$24)*$E$5</f>
        <v>2150</v>
      </c>
      <c r="F18" s="26">
        <f>SUMIF('Mitarbeiter Löhne'!$B$2:$B$24,B18,'Mitarbeiter Löhne'!$E$2:$E$24)*$F$5</f>
        <v>0</v>
      </c>
      <c r="G18" s="26">
        <f>SUMIF('Mitarbeiter Löhne'!$B$2:$B$24,B18,'Mitarbeiter Löhne'!$F$2:$F$24)*$G$5</f>
        <v>3580</v>
      </c>
      <c r="H18" s="30">
        <f>SUM(D18:G18)</f>
        <v>7580</v>
      </c>
      <c r="I18" s="31">
        <f>H18/$H$23*100</f>
        <v>14.484999044525129</v>
      </c>
    </row>
    <row r="19" spans="2:9" ht="12.75" customHeight="1" x14ac:dyDescent="0.2">
      <c r="B19" s="28" t="s">
        <v>12</v>
      </c>
      <c r="C19" s="12">
        <f>COUNTIF('Mitarbeiter Löhne'!$B$2:$B$24,B19)</f>
        <v>2</v>
      </c>
      <c r="D19" s="26">
        <f>SUMIF('Mitarbeiter Löhne'!$B$2:$B$24,Statistik!B19,'Mitarbeiter Löhne'!$C$2:$C$24)*$D$5</f>
        <v>1850</v>
      </c>
      <c r="E19" s="26">
        <f>SUMIF('Mitarbeiter Löhne'!$B$2:$B$24,B19,'Mitarbeiter Löhne'!$D$2:$D$24)*$E$5</f>
        <v>2150</v>
      </c>
      <c r="F19" s="26">
        <f>SUMIF('Mitarbeiter Löhne'!$B$2:$B$24,B19,'Mitarbeiter Löhne'!$E$2:$E$24)*$F$5</f>
        <v>0</v>
      </c>
      <c r="G19" s="26">
        <f>SUMIF('Mitarbeiter Löhne'!$B$2:$B$24,B19,'Mitarbeiter Löhne'!$F$2:$F$24)*$G$5</f>
        <v>0</v>
      </c>
      <c r="H19" s="30">
        <f t="shared" ref="H19:H21" si="2">SUM(D19:G19)</f>
        <v>4000</v>
      </c>
      <c r="I19" s="31">
        <f t="shared" ref="I19:I21" si="3">H19/$H$23*100</f>
        <v>7.6437989680871397</v>
      </c>
    </row>
    <row r="20" spans="2:9" ht="12.75" customHeight="1" x14ac:dyDescent="0.2">
      <c r="B20" s="28" t="s">
        <v>41</v>
      </c>
      <c r="C20" s="12">
        <f>COUNTIF('Mitarbeiter Löhne'!$B$2:$B$24,B20)</f>
        <v>2</v>
      </c>
      <c r="D20" s="26">
        <f>SUMIF('Mitarbeiter Löhne'!$B$2:$B$24,Statistik!B20,'Mitarbeiter Löhne'!$C$2:$C$24)*$D$5</f>
        <v>1850</v>
      </c>
      <c r="E20" s="26">
        <f>SUMIF('Mitarbeiter Löhne'!$B$2:$B$24,B20,'Mitarbeiter Löhne'!$D$2:$D$24)*$E$5</f>
        <v>2150</v>
      </c>
      <c r="F20" s="26">
        <f>SUMIF('Mitarbeiter Löhne'!$B$2:$B$24,B20,'Mitarbeiter Löhne'!$E$2:$E$24)*$F$5</f>
        <v>0</v>
      </c>
      <c r="G20" s="26">
        <f>SUMIF('Mitarbeiter Löhne'!$B$2:$B$24,B20,'Mitarbeiter Löhne'!$F$2:$F$24)*$G$5</f>
        <v>0</v>
      </c>
      <c r="H20" s="30">
        <f t="shared" si="2"/>
        <v>4000</v>
      </c>
      <c r="I20" s="31">
        <f t="shared" si="3"/>
        <v>7.6437989680871397</v>
      </c>
    </row>
    <row r="21" spans="2:9" ht="12.75" customHeight="1" thickBot="1" x14ac:dyDescent="0.25">
      <c r="B21" s="40" t="s">
        <v>45</v>
      </c>
      <c r="C21" s="41">
        <f>COUNTIF('Mitarbeiter Löhne'!$B$2:$B$24,B21)</f>
        <v>16</v>
      </c>
      <c r="D21" s="42">
        <f>SUMIF('Mitarbeiter Löhne'!$B$2:$B$24,Statistik!B21,'Mitarbeiter Löhne'!$C$2:$C$24)*$D$5</f>
        <v>12950</v>
      </c>
      <c r="E21" s="42">
        <f>SUMIF('Mitarbeiter Löhne'!$B$2:$B$24,B21,'Mitarbeiter Löhne'!$D$2:$D$24)*$E$5</f>
        <v>8600</v>
      </c>
      <c r="F21" s="42">
        <f>SUMIF('Mitarbeiter Löhne'!$B$2:$B$24,B21,'Mitarbeiter Löhne'!$E$2:$E$24)*$F$5</f>
        <v>8040</v>
      </c>
      <c r="G21" s="42">
        <f>SUMIF('Mitarbeiter Löhne'!$B$2:$B$24,B21,'Mitarbeiter Löhne'!$F$2:$F$24)*$G$5</f>
        <v>7160</v>
      </c>
      <c r="H21" s="43">
        <f t="shared" si="2"/>
        <v>36750</v>
      </c>
      <c r="I21" s="44">
        <f t="shared" si="3"/>
        <v>70.227403019300596</v>
      </c>
    </row>
    <row r="22" spans="2:9" ht="12.75" customHeight="1" thickTop="1" x14ac:dyDescent="0.2">
      <c r="B22" s="48"/>
      <c r="C22" s="46"/>
      <c r="D22" s="46"/>
      <c r="E22" s="46"/>
      <c r="F22" s="47"/>
      <c r="G22" s="46"/>
      <c r="H22" s="46"/>
      <c r="I22" s="46"/>
    </row>
    <row r="23" spans="2:9" ht="12.75" customHeight="1" x14ac:dyDescent="0.2">
      <c r="B23" s="36" t="s">
        <v>166</v>
      </c>
      <c r="C23" s="37">
        <f>SUM(C18:C22)</f>
        <v>23</v>
      </c>
      <c r="G23" s="37" t="s">
        <v>169</v>
      </c>
      <c r="H23" s="38">
        <f>SUM(H18:H22)</f>
        <v>52330</v>
      </c>
    </row>
  </sheetData>
  <mergeCells count="4">
    <mergeCell ref="B4:C4"/>
    <mergeCell ref="B5:C5"/>
    <mergeCell ref="B3:C3"/>
    <mergeCell ref="B1:G1"/>
  </mergeCells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&amp;L&amp;F&amp;C&amp;A&amp;RIhr Name, xxxxx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Mitarbeiter Löhne</vt:lpstr>
      <vt:lpstr>Flächen</vt:lpstr>
      <vt:lpstr>Lieferanten</vt:lpstr>
      <vt:lpstr>Pachten</vt:lpstr>
      <vt:lpstr>Mitarbeiter Gehälter</vt:lpstr>
      <vt:lpstr>Statistik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2016-07-05T06:33:22Z</dcterms:created>
  <dcterms:modified xsi:type="dcterms:W3CDTF">2020-09-30T07:54:52Z</dcterms:modified>
</cp:coreProperties>
</file>