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filterPrivacy="1"/>
  <xr:revisionPtr revIDLastSave="0" documentId="13_ncr:1_{6CA876DF-3F11-428F-A22B-E9EED84ACBA6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Datum als Zahl" sheetId="1" r:id="rId1"/>
    <sheet name="Wochentag" sheetId="8" r:id="rId2"/>
    <sheet name="Kalenderwoche" sheetId="2" r:id="rId3"/>
    <sheet name="Datum als Text" sheetId="3" r:id="rId4"/>
    <sheet name="Alter berechnen-1" sheetId="9" r:id="rId5"/>
    <sheet name="Alter berechnen-2" sheetId="4" r:id="rId6"/>
    <sheet name="Alter berechnen-3" sheetId="10" r:id="rId7"/>
    <sheet name="Nettoarbeitstage" sheetId="5" r:id="rId8"/>
    <sheet name="DATEDIF" sheetId="7" r:id="rId9"/>
    <sheet name="Arbeitszeiten" sheetId="11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1" l="1"/>
  <c r="G5" i="11"/>
  <c r="G6" i="11"/>
  <c r="G7" i="11"/>
  <c r="G8" i="11"/>
  <c r="G4" i="11"/>
  <c r="B5" i="11"/>
  <c r="B6" i="11"/>
  <c r="B7" i="11"/>
  <c r="B8" i="11"/>
  <c r="B4" i="11"/>
  <c r="B3" i="10"/>
  <c r="B4" i="10"/>
  <c r="B5" i="10"/>
  <c r="B2" i="10"/>
  <c r="D4" i="5"/>
  <c r="D5" i="5"/>
  <c r="D6" i="5"/>
  <c r="D7" i="5"/>
  <c r="C5" i="7"/>
  <c r="C6" i="7"/>
  <c r="C5" i="4"/>
  <c r="B5" i="4"/>
  <c r="B5" i="9"/>
  <c r="B3" i="9"/>
  <c r="B4" i="9"/>
  <c r="B2" i="9"/>
  <c r="B2" i="8"/>
  <c r="B3" i="8"/>
  <c r="B4" i="8"/>
  <c r="B5" i="8"/>
  <c r="B6" i="8"/>
  <c r="B7" i="8"/>
  <c r="B8" i="8"/>
  <c r="B9" i="8"/>
  <c r="D4" i="1"/>
  <c r="C3" i="2"/>
  <c r="C2" i="2"/>
  <c r="H8" i="11"/>
  <c r="H5" i="11"/>
  <c r="H4" i="11"/>
  <c r="C4" i="2"/>
  <c r="H7" i="11"/>
  <c r="C2" i="10"/>
  <c r="H6" i="11"/>
  <c r="C2" i="9"/>
  <c r="B4" i="2" l="1"/>
  <c r="D2" i="4"/>
  <c r="E4" i="7" l="1"/>
  <c r="E5" i="7" l="1"/>
  <c r="E6" i="7"/>
  <c r="D5" i="7"/>
  <c r="D6" i="7"/>
  <c r="D4" i="7"/>
  <c r="C4" i="7"/>
  <c r="C3" i="3"/>
  <c r="C4" i="3"/>
  <c r="C5" i="3"/>
  <c r="C6" i="3"/>
  <c r="C7" i="3"/>
  <c r="C2" i="3"/>
  <c r="B3" i="3"/>
  <c r="B4" i="3"/>
  <c r="B5" i="3"/>
  <c r="B6" i="3"/>
  <c r="B7" i="3"/>
  <c r="B2" i="3"/>
  <c r="C4" i="4" l="1"/>
  <c r="B4" i="4"/>
  <c r="C3" i="4"/>
  <c r="C2" i="4"/>
  <c r="B3" i="4"/>
  <c r="B2" i="4"/>
  <c r="B2" i="2"/>
  <c r="B3" i="2"/>
  <c r="D2" i="1"/>
  <c r="D3" i="1"/>
</calcChain>
</file>

<file path=xl/sharedStrings.xml><?xml version="1.0" encoding="utf-8"?>
<sst xmlns="http://schemas.openxmlformats.org/spreadsheetml/2006/main" count="62" uniqueCount="52">
  <si>
    <t>Tag</t>
  </si>
  <si>
    <t>Monat</t>
  </si>
  <si>
    <t>Jahr</t>
  </si>
  <si>
    <t>Datum</t>
  </si>
  <si>
    <t>Kalenderwoche</t>
  </si>
  <si>
    <t>Funktion</t>
  </si>
  <si>
    <t>Wochentag</t>
  </si>
  <si>
    <t>Geburtsdatum</t>
  </si>
  <si>
    <t>Alter</t>
  </si>
  <si>
    <t>Name</t>
  </si>
  <si>
    <t>Urlaub von:</t>
  </si>
  <si>
    <t>bis einschl.</t>
  </si>
  <si>
    <t>Humpler</t>
  </si>
  <si>
    <t>Baumholtz</t>
  </si>
  <si>
    <t>Waldfeld</t>
  </si>
  <si>
    <t>Neujahrstag</t>
  </si>
  <si>
    <t>Hlg. Drei Könige</t>
  </si>
  <si>
    <t>Karfreitag</t>
  </si>
  <si>
    <t>Tag der Arbeit</t>
  </si>
  <si>
    <t>Christi Himmelfahrt</t>
  </si>
  <si>
    <t>Pfingstmontag</t>
  </si>
  <si>
    <t>Fronleichnam</t>
  </si>
  <si>
    <t>Maria Himmelfahrt</t>
  </si>
  <si>
    <t>Tag der dt. Einheiit</t>
  </si>
  <si>
    <t>Allerheiligen</t>
  </si>
  <si>
    <t>1. Weihnachtstag</t>
  </si>
  <si>
    <t>2. Weihnachtstag</t>
  </si>
  <si>
    <t>Tage</t>
  </si>
  <si>
    <t>Ostermontag</t>
  </si>
  <si>
    <t>Mitarbeiter</t>
  </si>
  <si>
    <t>Eintritt Firma</t>
  </si>
  <si>
    <t>Jahre</t>
  </si>
  <si>
    <t>Monate</t>
  </si>
  <si>
    <t>Mitarbeiter ist im Unternehmen:</t>
  </si>
  <si>
    <t>Alter in Bruchhteilen von Jahren</t>
  </si>
  <si>
    <t>Tauwetter</t>
  </si>
  <si>
    <t>Aktuelles Datum:</t>
  </si>
  <si>
    <t>Moser Franz</t>
  </si>
  <si>
    <t>Baumholtz Ulf</t>
  </si>
  <si>
    <t>Tauwetter Irene</t>
  </si>
  <si>
    <t>Urlaubskalender 2018</t>
  </si>
  <si>
    <t>Wochentag als Zahl</t>
  </si>
  <si>
    <t>Alter in Jahren</t>
  </si>
  <si>
    <t>Feiertage 2019</t>
  </si>
  <si>
    <t>Arbeitszeiten</t>
  </si>
  <si>
    <t>Arbeitsbeginn</t>
  </si>
  <si>
    <t>Arbeitsende</t>
  </si>
  <si>
    <t>von:</t>
  </si>
  <si>
    <t>bis:</t>
  </si>
  <si>
    <t>Pause</t>
  </si>
  <si>
    <t>Stunden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</si>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</sst>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\ dd/mm/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0" xfId="0" applyAlignment="1">
      <alignment horizontal="left" indent="1"/>
    </xf>
    <xf numFmtId="0" fontId="0" fillId="0" borderId="0" xfId="0" applyAlignment="1">
      <alignment horizontal="right" indent="1"/>
    </xf>
    <xf numFmtId="1" fontId="0" fillId="0" borderId="0" xfId="0" applyNumberFormat="1"/>
    <xf numFmtId="0" fontId="3" fillId="0" borderId="0" xfId="0" applyFont="1"/>
    <xf numFmtId="164" fontId="0" fillId="0" borderId="0" xfId="0" applyNumberFormat="1"/>
    <xf numFmtId="0" fontId="2" fillId="3" borderId="0" xfId="0" applyFont="1" applyFill="1" applyAlignment="1">
      <alignment horizontal="right"/>
    </xf>
    <xf numFmtId="0" fontId="2" fillId="3" borderId="0" xfId="0" applyFont="1" applyFill="1"/>
    <xf numFmtId="0" fontId="2" fillId="4" borderId="0" xfId="0" applyFont="1" applyFill="1"/>
    <xf numFmtId="0" fontId="2" fillId="4" borderId="0" xfId="0" applyFont="1" applyFill="1" applyAlignment="1">
      <alignment horizontal="right" indent="1"/>
    </xf>
    <xf numFmtId="0" fontId="4" fillId="2" borderId="0" xfId="0" applyFont="1" applyFill="1"/>
    <xf numFmtId="0" fontId="2" fillId="5" borderId="0" xfId="0" applyFont="1" applyFill="1" applyAlignment="1">
      <alignment horizontal="right"/>
    </xf>
    <xf numFmtId="14" fontId="0" fillId="6" borderId="0" xfId="0" applyNumberFormat="1" applyFill="1"/>
    <xf numFmtId="0" fontId="2" fillId="5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 applyFill="1"/>
    <xf numFmtId="14" fontId="0" fillId="6" borderId="0" xfId="0" applyNumberFormat="1" applyFill="1" applyAlignment="1">
      <alignment horizontal="left"/>
    </xf>
    <xf numFmtId="0" fontId="1" fillId="7" borderId="0" xfId="0" applyFont="1" applyFill="1" applyAlignment="1">
      <alignment horizontal="right"/>
    </xf>
    <xf numFmtId="0" fontId="1" fillId="7" borderId="0" xfId="0" applyFont="1" applyFill="1" applyAlignment="1">
      <alignment horizontal="right" wrapText="1"/>
    </xf>
    <xf numFmtId="0" fontId="0" fillId="0" borderId="0" xfId="0" applyNumberFormat="1"/>
    <xf numFmtId="0" fontId="2" fillId="7" borderId="0" xfId="0" applyFont="1" applyFill="1"/>
    <xf numFmtId="0" fontId="2" fillId="7" borderId="0" xfId="0" applyFont="1" applyFill="1" applyAlignment="1">
      <alignment horizontal="right"/>
    </xf>
    <xf numFmtId="0" fontId="0" fillId="7" borderId="0" xfId="0" applyFill="1"/>
    <xf numFmtId="0" fontId="4" fillId="8" borderId="0" xfId="0" applyFont="1" applyFill="1"/>
    <xf numFmtId="0" fontId="1" fillId="0" borderId="0" xfId="0" applyFont="1"/>
    <xf numFmtId="0" fontId="1" fillId="0" borderId="0" xfId="0" applyFont="1" applyAlignment="1">
      <alignment horizontal="right"/>
    </xf>
    <xf numFmtId="0" fontId="1" fillId="7" borderId="1" xfId="0" applyFont="1" applyFill="1" applyBorder="1"/>
    <xf numFmtId="0" fontId="1" fillId="7" borderId="1" xfId="0" applyFont="1" applyFill="1" applyBorder="1" applyAlignment="1">
      <alignment horizontal="right"/>
    </xf>
    <xf numFmtId="14" fontId="0" fillId="0" borderId="1" xfId="0" applyNumberFormat="1" applyBorder="1"/>
    <xf numFmtId="0" fontId="0" fillId="0" borderId="1" xfId="0" applyBorder="1"/>
    <xf numFmtId="20" fontId="0" fillId="0" borderId="1" xfId="0" applyNumberFormat="1" applyBorder="1"/>
    <xf numFmtId="2" fontId="0" fillId="0" borderId="1" xfId="0" applyNumberFormat="1" applyBorder="1"/>
    <xf numFmtId="0" fontId="1" fillId="0" borderId="0" xfId="0" applyFont="1" applyAlignment="1">
      <alignment horizontal="center"/>
    </xf>
    <xf numFmtId="0" fontId="2" fillId="7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D2" sqref="D2"/>
    </sheetView>
  </sheetViews>
  <sheetFormatPr baseColWidth="10" defaultRowHeight="15" x14ac:dyDescent="0.25"/>
  <sheetData>
    <row r="1" spans="1:4" x14ac:dyDescent="0.25">
      <c r="A1" s="13" t="s">
        <v>0</v>
      </c>
      <c r="B1" s="13" t="s">
        <v>1</v>
      </c>
      <c r="C1" s="13" t="s">
        <v>2</v>
      </c>
      <c r="D1" s="13" t="s">
        <v>3</v>
      </c>
    </row>
    <row r="2" spans="1:4" x14ac:dyDescent="0.25">
      <c r="A2">
        <v>22</v>
      </c>
      <c r="B2">
        <v>3</v>
      </c>
      <c r="C2">
        <v>2020</v>
      </c>
      <c r="D2" s="1">
        <f>DATE(C2,B2,A2)</f>
        <v>43912</v>
      </c>
    </row>
    <row r="3" spans="1:4" x14ac:dyDescent="0.25">
      <c r="A3">
        <v>1</v>
      </c>
      <c r="B3">
        <v>5</v>
      </c>
      <c r="C3">
        <v>2020</v>
      </c>
      <c r="D3" s="1">
        <f t="shared" ref="D3" si="0">DATE(C3,B3,A3)</f>
        <v>43952</v>
      </c>
    </row>
    <row r="4" spans="1:4" x14ac:dyDescent="0.25">
      <c r="A4">
        <v>10</v>
      </c>
      <c r="B4">
        <v>12</v>
      </c>
      <c r="C4">
        <v>2020</v>
      </c>
      <c r="D4" s="1">
        <f>DATE(C4,B4,A4)</f>
        <v>44175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72832-2322-44CA-8ADF-87C7C29D7877}">
  <dimension ref="A1:H9"/>
  <sheetViews>
    <sheetView workbookViewId="0">
      <selection activeCell="F14" sqref="F14"/>
    </sheetView>
  </sheetViews>
  <sheetFormatPr baseColWidth="10" defaultRowHeight="15" x14ac:dyDescent="0.25"/>
  <cols>
    <col min="1" max="1" width="13.140625" customWidth="1"/>
    <col min="2" max="2" width="13.28515625" customWidth="1"/>
    <col min="3" max="3" width="14.28515625" customWidth="1"/>
    <col min="4" max="4" width="14.140625" customWidth="1"/>
    <col min="7" max="7" width="13.42578125" customWidth="1"/>
    <col min="8" max="8" width="20.7109375" customWidth="1"/>
  </cols>
  <sheetData>
    <row r="1" spans="1:8" x14ac:dyDescent="0.25">
      <c r="A1" s="26" t="s">
        <v>44</v>
      </c>
    </row>
    <row r="2" spans="1:8" x14ac:dyDescent="0.25">
      <c r="E2" s="36" t="s">
        <v>49</v>
      </c>
      <c r="F2" s="36"/>
    </row>
    <row r="3" spans="1:8" x14ac:dyDescent="0.25">
      <c r="A3" s="28" t="s">
        <v>3</v>
      </c>
      <c r="B3" s="28" t="s">
        <v>6</v>
      </c>
      <c r="C3" s="28" t="s">
        <v>45</v>
      </c>
      <c r="D3" s="28" t="s">
        <v>46</v>
      </c>
      <c r="E3" s="29" t="s">
        <v>47</v>
      </c>
      <c r="F3" s="29" t="s">
        <v>48</v>
      </c>
      <c r="G3" s="29" t="s">
        <v>50</v>
      </c>
    </row>
    <row r="4" spans="1:8" x14ac:dyDescent="0.25">
      <c r="A4" s="30">
        <v>43556</v>
      </c>
      <c r="B4" s="31" t="str">
        <f>TEXT(A4,"TTTT")</f>
        <v>Montag</v>
      </c>
      <c r="C4" s="32">
        <v>0.33333333333333331</v>
      </c>
      <c r="D4" s="32">
        <v>0.72916666666666663</v>
      </c>
      <c r="E4" s="32">
        <v>0.51041666666666663</v>
      </c>
      <c r="F4" s="32">
        <v>0.54166666666666663</v>
      </c>
      <c r="G4" s="33">
        <f>((D4-C4)-(F4-E4))*24</f>
        <v>8.75</v>
      </c>
      <c r="H4" t="str">
        <f ca="1">_xlfn.FORMULATEXT(G4)</f>
        <v>=((D4-C4)-(F4-E4))*24</v>
      </c>
    </row>
    <row r="5" spans="1:8" x14ac:dyDescent="0.25">
      <c r="A5" s="30">
        <v>43557</v>
      </c>
      <c r="B5" s="31" t="str">
        <f t="shared" ref="B5:B8" si="0">TEXT(A5,"TTTT")</f>
        <v>Dienstag</v>
      </c>
      <c r="C5" s="32">
        <v>0.32291666666666669</v>
      </c>
      <c r="D5" s="32">
        <v>0.75</v>
      </c>
      <c r="E5" s="32">
        <v>0.52083333333333337</v>
      </c>
      <c r="F5" s="32">
        <v>0.55208333333333337</v>
      </c>
      <c r="G5" s="33">
        <f t="shared" ref="G5:G8" si="1">((D5-C5)-(F5-E5))*24</f>
        <v>9.5</v>
      </c>
      <c r="H5" t="str">
        <f t="shared" ref="H5:H8" ca="1" si="2">_xlfn.FORMULATEXT(G5)</f>
        <v>=((D5-C5)-(F5-E5))*24</v>
      </c>
    </row>
    <row r="6" spans="1:8" x14ac:dyDescent="0.25">
      <c r="A6" s="30">
        <v>43558</v>
      </c>
      <c r="B6" s="31" t="str">
        <f t="shared" si="0"/>
        <v>Mittwoch</v>
      </c>
      <c r="C6" s="32">
        <v>0.34375</v>
      </c>
      <c r="D6" s="32">
        <v>0.72916666666666663</v>
      </c>
      <c r="E6" s="32">
        <v>0.52083333333333337</v>
      </c>
      <c r="F6" s="32">
        <v>0.54166666666666663</v>
      </c>
      <c r="G6" s="33">
        <f t="shared" si="1"/>
        <v>8.75</v>
      </c>
      <c r="H6" t="str">
        <f t="shared" ca="1" si="2"/>
        <v>=((D6-C6)-(F6-E6))*24</v>
      </c>
    </row>
    <row r="7" spans="1:8" x14ac:dyDescent="0.25">
      <c r="A7" s="30">
        <v>43559</v>
      </c>
      <c r="B7" s="31" t="str">
        <f t="shared" si="0"/>
        <v>Donnerstag</v>
      </c>
      <c r="C7" s="32">
        <v>0.33333333333333331</v>
      </c>
      <c r="D7" s="32">
        <v>0.73958333333333337</v>
      </c>
      <c r="E7" s="32">
        <v>0.53125</v>
      </c>
      <c r="F7" s="32">
        <v>0.55208333333333337</v>
      </c>
      <c r="G7" s="33">
        <f t="shared" si="1"/>
        <v>9.25</v>
      </c>
      <c r="H7" t="str">
        <f t="shared" ca="1" si="2"/>
        <v>=((D7-C7)-(F7-E7))*24</v>
      </c>
    </row>
    <row r="8" spans="1:8" x14ac:dyDescent="0.25">
      <c r="A8" s="30">
        <v>43560</v>
      </c>
      <c r="B8" s="31" t="str">
        <f t="shared" si="0"/>
        <v>Freitag</v>
      </c>
      <c r="C8" s="32">
        <v>0.3125</v>
      </c>
      <c r="D8" s="32">
        <v>0.625</v>
      </c>
      <c r="E8" s="32">
        <v>0.5</v>
      </c>
      <c r="F8" s="32">
        <v>0.51041666666666663</v>
      </c>
      <c r="G8" s="33">
        <f t="shared" si="1"/>
        <v>7.2500000000000009</v>
      </c>
      <c r="H8" t="str">
        <f t="shared" ca="1" si="2"/>
        <v>=((D8-C8)-(F8-E8))*24</v>
      </c>
    </row>
    <row r="9" spans="1:8" x14ac:dyDescent="0.25">
      <c r="F9" s="27" t="s">
        <v>51</v>
      </c>
      <c r="G9" s="33">
        <f>SUM(G4:G8)</f>
        <v>43.5</v>
      </c>
    </row>
  </sheetData>
  <mergeCells count="1">
    <mergeCell ref="E2:F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4AD03-4D69-4C15-B8AD-3E6544C86D6B}">
  <dimension ref="A1:B15"/>
  <sheetViews>
    <sheetView workbookViewId="0">
      <selection activeCell="B2" sqref="B2"/>
    </sheetView>
  </sheetViews>
  <sheetFormatPr baseColWidth="10" defaultRowHeight="15" x14ac:dyDescent="0.25"/>
  <cols>
    <col min="2" max="2" width="17.85546875" customWidth="1"/>
  </cols>
  <sheetData>
    <row r="1" spans="1:2" x14ac:dyDescent="0.25">
      <c r="A1" t="s">
        <v>3</v>
      </c>
      <c r="B1" t="s">
        <v>41</v>
      </c>
    </row>
    <row r="2" spans="1:2" x14ac:dyDescent="0.25">
      <c r="A2" s="1">
        <v>43831</v>
      </c>
      <c r="B2" s="16">
        <f>WEEKDAY(A2,2)</f>
        <v>3</v>
      </c>
    </row>
    <row r="3" spans="1:2" x14ac:dyDescent="0.25">
      <c r="A3" s="1">
        <v>43832</v>
      </c>
      <c r="B3" s="16">
        <f>WEEKDAY(A3,2)</f>
        <v>4</v>
      </c>
    </row>
    <row r="4" spans="1:2" x14ac:dyDescent="0.25">
      <c r="A4" s="1">
        <v>43833</v>
      </c>
      <c r="B4" s="16">
        <f t="shared" ref="B4:B9" si="0">WEEKDAY(A4,2)</f>
        <v>5</v>
      </c>
    </row>
    <row r="5" spans="1:2" x14ac:dyDescent="0.25">
      <c r="A5" s="1">
        <v>43834</v>
      </c>
      <c r="B5" s="16">
        <f t="shared" si="0"/>
        <v>6</v>
      </c>
    </row>
    <row r="6" spans="1:2" x14ac:dyDescent="0.25">
      <c r="A6" s="1">
        <v>43835</v>
      </c>
      <c r="B6" s="16">
        <f t="shared" si="0"/>
        <v>7</v>
      </c>
    </row>
    <row r="7" spans="1:2" x14ac:dyDescent="0.25">
      <c r="A7" s="1">
        <v>43836</v>
      </c>
      <c r="B7" s="16">
        <f t="shared" si="0"/>
        <v>1</v>
      </c>
    </row>
    <row r="8" spans="1:2" x14ac:dyDescent="0.25">
      <c r="A8" s="1">
        <v>43837</v>
      </c>
      <c r="B8" s="16">
        <f t="shared" si="0"/>
        <v>2</v>
      </c>
    </row>
    <row r="9" spans="1:2" x14ac:dyDescent="0.25">
      <c r="A9" s="1">
        <v>43838</v>
      </c>
      <c r="B9" s="16">
        <f t="shared" si="0"/>
        <v>3</v>
      </c>
    </row>
    <row r="14" spans="1:2" x14ac:dyDescent="0.25">
      <c r="A14" s="1"/>
    </row>
    <row r="15" spans="1:2" x14ac:dyDescent="0.25">
      <c r="A15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>
      <selection activeCell="E6" sqref="E6"/>
    </sheetView>
  </sheetViews>
  <sheetFormatPr baseColWidth="10" defaultRowHeight="15" x14ac:dyDescent="0.25"/>
  <cols>
    <col min="1" max="1" width="13" customWidth="1"/>
    <col min="2" max="2" width="15.85546875" customWidth="1"/>
    <col min="3" max="3" width="24.85546875" customWidth="1"/>
  </cols>
  <sheetData>
    <row r="1" spans="1:3" x14ac:dyDescent="0.25">
      <c r="A1" s="8" t="s">
        <v>3</v>
      </c>
      <c r="B1" s="8" t="s">
        <v>4</v>
      </c>
      <c r="C1" s="9" t="s">
        <v>5</v>
      </c>
    </row>
    <row r="2" spans="1:3" x14ac:dyDescent="0.25">
      <c r="A2" s="1">
        <v>42370</v>
      </c>
      <c r="B2" s="4">
        <f>_xlfn.ISOWEEKNUM(A2)</f>
        <v>53</v>
      </c>
      <c r="C2" s="2" t="str">
        <f ca="1">_xlfn.FORMULATEXT(B2)</f>
        <v>=ISOKALENDERWOCHE(A2)</v>
      </c>
    </row>
    <row r="3" spans="1:3" x14ac:dyDescent="0.25">
      <c r="A3" s="1">
        <v>42370</v>
      </c>
      <c r="B3" s="4">
        <f>WEEKNUM(A3)</f>
        <v>1</v>
      </c>
      <c r="C3" s="2" t="str">
        <f t="shared" ref="C3:C4" ca="1" si="0">_xlfn.FORMULATEXT(B3)</f>
        <v>=KALENDERWOCHE(A3)</v>
      </c>
    </row>
    <row r="4" spans="1:3" x14ac:dyDescent="0.25">
      <c r="A4" s="1">
        <v>42370</v>
      </c>
      <c r="B4" s="4">
        <f>WEEKNUM(A4,21)</f>
        <v>53</v>
      </c>
      <c r="C4" s="2" t="str">
        <f t="shared" ca="1" si="0"/>
        <v>=KALENDERWOCHE(A4;21)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C2" sqref="C2"/>
    </sheetView>
  </sheetViews>
  <sheetFormatPr baseColWidth="10" defaultRowHeight="15" x14ac:dyDescent="0.25"/>
  <cols>
    <col min="1" max="1" width="17.42578125" customWidth="1"/>
    <col min="2" max="2" width="16.85546875" customWidth="1"/>
    <col min="3" max="3" width="16.42578125" customWidth="1"/>
  </cols>
  <sheetData>
    <row r="1" spans="1:3" x14ac:dyDescent="0.25">
      <c r="A1" s="13" t="s">
        <v>3</v>
      </c>
      <c r="B1" s="15" t="s">
        <v>1</v>
      </c>
      <c r="C1" s="15" t="s">
        <v>6</v>
      </c>
    </row>
    <row r="2" spans="1:3" x14ac:dyDescent="0.25">
      <c r="A2" s="14">
        <v>43859</v>
      </c>
      <c r="B2" s="4" t="str">
        <f>TEXT(A2,"MMMM")</f>
        <v>Januar</v>
      </c>
      <c r="C2" s="16" t="str">
        <f>TEXT(A2,"TTT")</f>
        <v>Mi</v>
      </c>
    </row>
    <row r="3" spans="1:3" x14ac:dyDescent="0.25">
      <c r="A3" s="14">
        <v>43860</v>
      </c>
      <c r="B3" s="4" t="str">
        <f t="shared" ref="B3:B7" si="0">TEXT(A3,"MMMM")</f>
        <v>Januar</v>
      </c>
      <c r="C3" s="16" t="str">
        <f t="shared" ref="C3:C7" si="1">TEXT(A3,"TTT")</f>
        <v>Do</v>
      </c>
    </row>
    <row r="4" spans="1:3" x14ac:dyDescent="0.25">
      <c r="A4" s="14">
        <v>43861</v>
      </c>
      <c r="B4" s="4" t="str">
        <f t="shared" si="0"/>
        <v>Januar</v>
      </c>
      <c r="C4" s="16" t="str">
        <f t="shared" si="1"/>
        <v>Fr</v>
      </c>
    </row>
    <row r="5" spans="1:3" x14ac:dyDescent="0.25">
      <c r="A5" s="14">
        <v>43862</v>
      </c>
      <c r="B5" s="4" t="str">
        <f t="shared" si="0"/>
        <v>Februar</v>
      </c>
      <c r="C5" s="16" t="str">
        <f t="shared" si="1"/>
        <v>Sa</v>
      </c>
    </row>
    <row r="6" spans="1:3" x14ac:dyDescent="0.25">
      <c r="A6" s="14">
        <v>43863</v>
      </c>
      <c r="B6" s="4" t="str">
        <f t="shared" si="0"/>
        <v>Februar</v>
      </c>
      <c r="C6" s="16" t="str">
        <f t="shared" si="1"/>
        <v>So</v>
      </c>
    </row>
    <row r="7" spans="1:3" x14ac:dyDescent="0.25">
      <c r="A7" s="14">
        <v>43864</v>
      </c>
      <c r="B7" s="4" t="str">
        <f t="shared" si="0"/>
        <v>Februar</v>
      </c>
      <c r="C7" s="16" t="str">
        <f t="shared" si="1"/>
        <v>Mo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37C5A-706E-4CED-94AA-B89CDC3205F0}">
  <dimension ref="A1:C6"/>
  <sheetViews>
    <sheetView workbookViewId="0">
      <selection activeCell="C2" sqref="C2"/>
    </sheetView>
  </sheetViews>
  <sheetFormatPr baseColWidth="10" defaultRowHeight="15" x14ac:dyDescent="0.25"/>
  <cols>
    <col min="1" max="1" width="16" customWidth="1"/>
    <col min="2" max="2" width="12.7109375" customWidth="1"/>
    <col min="3" max="3" width="24" bestFit="1" customWidth="1"/>
  </cols>
  <sheetData>
    <row r="1" spans="1:3" x14ac:dyDescent="0.25">
      <c r="A1" s="19" t="s">
        <v>7</v>
      </c>
      <c r="B1" s="20" t="s">
        <v>42</v>
      </c>
    </row>
    <row r="2" spans="1:3" x14ac:dyDescent="0.25">
      <c r="A2" s="17">
        <v>32672</v>
      </c>
      <c r="B2" s="21">
        <f ca="1">YEAR(TODAY())-YEAR(A2)</f>
        <v>30</v>
      </c>
      <c r="C2" t="str">
        <f ca="1">_xlfn.FORMULATEXT(B2)</f>
        <v>=JAHR(HEUTE())-JAHR(A2)</v>
      </c>
    </row>
    <row r="3" spans="1:3" x14ac:dyDescent="0.25">
      <c r="A3" s="17">
        <v>24446</v>
      </c>
      <c r="B3" s="21">
        <f t="shared" ref="B3:B5" ca="1" si="0">YEAR(TODAY())-YEAR(A3)</f>
        <v>53</v>
      </c>
    </row>
    <row r="4" spans="1:3" x14ac:dyDescent="0.25">
      <c r="A4" s="17">
        <v>29969</v>
      </c>
      <c r="B4" s="21">
        <f t="shared" ca="1" si="0"/>
        <v>37</v>
      </c>
    </row>
    <row r="5" spans="1:3" x14ac:dyDescent="0.25">
      <c r="A5" s="1">
        <v>35031</v>
      </c>
      <c r="B5" s="21">
        <f t="shared" ca="1" si="0"/>
        <v>24</v>
      </c>
    </row>
    <row r="6" spans="1:3" x14ac:dyDescent="0.25">
      <c r="A6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C5" sqref="C5"/>
    </sheetView>
  </sheetViews>
  <sheetFormatPr baseColWidth="10" defaultRowHeight="15" x14ac:dyDescent="0.25"/>
  <cols>
    <col min="1" max="1" width="16" customWidth="1"/>
    <col min="2" max="2" width="19.5703125" bestFit="1" customWidth="1"/>
    <col min="3" max="3" width="10.5703125" customWidth="1"/>
  </cols>
  <sheetData>
    <row r="1" spans="1:4" ht="30" x14ac:dyDescent="0.25">
      <c r="A1" s="19" t="s">
        <v>7</v>
      </c>
      <c r="B1" s="20" t="s">
        <v>34</v>
      </c>
      <c r="C1" s="19" t="s">
        <v>8</v>
      </c>
    </row>
    <row r="2" spans="1:4" x14ac:dyDescent="0.25">
      <c r="A2" s="17">
        <v>32672</v>
      </c>
      <c r="B2">
        <f ca="1">YEARFRAC(A2,TODAY())</f>
        <v>30.244444444444444</v>
      </c>
      <c r="C2" s="5">
        <f ca="1">TRUNC(YEARFRAC(A2,TODAY()),0)</f>
        <v>30</v>
      </c>
      <c r="D2" t="str">
        <f ca="1">_xlfn.FORMULATEXT(C2)</f>
        <v>=KÜRZEN(BRTEILJAHRE(A2;HEUTE());0)</v>
      </c>
    </row>
    <row r="3" spans="1:4" x14ac:dyDescent="0.25">
      <c r="A3" s="17">
        <v>24446</v>
      </c>
      <c r="B3">
        <f t="shared" ref="B3:B5" ca="1" si="0">YEARFRAC(A3,TODAY())</f>
        <v>52.766666666666666</v>
      </c>
      <c r="C3" s="5">
        <f t="shared" ref="C3" ca="1" si="1">TRUNC(YEARFRAC(A3,TODAY()),0)</f>
        <v>52</v>
      </c>
    </row>
    <row r="4" spans="1:4" x14ac:dyDescent="0.25">
      <c r="A4" s="17">
        <v>29969</v>
      </c>
      <c r="B4">
        <f t="shared" ca="1" si="0"/>
        <v>37.647222222222226</v>
      </c>
      <c r="C4" s="5">
        <f ca="1">TRUNC(YEARFRAC(A4,TODAY()),0)</f>
        <v>37</v>
      </c>
    </row>
    <row r="5" spans="1:4" x14ac:dyDescent="0.25">
      <c r="A5" s="1">
        <v>35031</v>
      </c>
      <c r="B5">
        <f t="shared" ca="1" si="0"/>
        <v>23.786111111111111</v>
      </c>
      <c r="C5" s="5">
        <f ca="1">TRUNC(YEARFRAC(A5,TODAY()),0)</f>
        <v>23</v>
      </c>
    </row>
    <row r="6" spans="1:4" x14ac:dyDescent="0.25">
      <c r="A6" s="1"/>
      <c r="C6" s="5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FDBE8-D623-4C94-A019-F43A70A3327B}">
  <dimension ref="A1:C6"/>
  <sheetViews>
    <sheetView workbookViewId="0">
      <selection activeCell="B3" sqref="B3"/>
    </sheetView>
  </sheetViews>
  <sheetFormatPr baseColWidth="10" defaultRowHeight="15" x14ac:dyDescent="0.25"/>
  <cols>
    <col min="1" max="1" width="16" customWidth="1"/>
    <col min="2" max="2" width="12.7109375" customWidth="1"/>
    <col min="3" max="3" width="24" bestFit="1" customWidth="1"/>
  </cols>
  <sheetData>
    <row r="1" spans="1:3" x14ac:dyDescent="0.25">
      <c r="A1" s="19" t="s">
        <v>7</v>
      </c>
      <c r="B1" s="20" t="s">
        <v>42</v>
      </c>
    </row>
    <row r="2" spans="1:3" x14ac:dyDescent="0.25">
      <c r="A2" s="17">
        <v>32672</v>
      </c>
      <c r="B2" s="21">
        <f ca="1">DATEDIF(A2,TODAY(),"y")</f>
        <v>30</v>
      </c>
      <c r="C2" t="str">
        <f ca="1">_xlfn.FORMULATEXT(B2)</f>
        <v>=DATEDIF(A2;HEUTE();"y")</v>
      </c>
    </row>
    <row r="3" spans="1:3" x14ac:dyDescent="0.25">
      <c r="A3" s="17">
        <v>24446</v>
      </c>
      <c r="B3" s="21">
        <f t="shared" ref="B3:B5" ca="1" si="0">DATEDIF(A3,TODAY(),"y")</f>
        <v>52</v>
      </c>
    </row>
    <row r="4" spans="1:3" x14ac:dyDescent="0.25">
      <c r="A4" s="17">
        <v>29969</v>
      </c>
      <c r="B4" s="21">
        <f t="shared" ca="1" si="0"/>
        <v>37</v>
      </c>
    </row>
    <row r="5" spans="1:3" x14ac:dyDescent="0.25">
      <c r="A5" s="1">
        <v>35031</v>
      </c>
      <c r="B5" s="21">
        <f t="shared" ca="1" si="0"/>
        <v>23</v>
      </c>
    </row>
    <row r="6" spans="1:3" x14ac:dyDescent="0.25">
      <c r="A6" s="1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"/>
  <sheetViews>
    <sheetView workbookViewId="0">
      <selection activeCell="F7" sqref="F7"/>
    </sheetView>
  </sheetViews>
  <sheetFormatPr baseColWidth="10" defaultRowHeight="15" x14ac:dyDescent="0.25"/>
  <cols>
    <col min="1" max="1" width="16.28515625" customWidth="1"/>
    <col min="2" max="2" width="17" customWidth="1"/>
    <col min="3" max="3" width="15.42578125" customWidth="1"/>
    <col min="4" max="4" width="8.85546875" customWidth="1"/>
    <col min="5" max="5" width="8.28515625" customWidth="1"/>
    <col min="7" max="7" width="19.7109375" customWidth="1"/>
  </cols>
  <sheetData>
    <row r="1" spans="1:7" x14ac:dyDescent="0.25">
      <c r="A1" s="6" t="s">
        <v>40</v>
      </c>
      <c r="F1" s="34" t="s">
        <v>43</v>
      </c>
      <c r="G1" s="34"/>
    </row>
    <row r="2" spans="1:7" x14ac:dyDescent="0.25">
      <c r="F2" s="1">
        <v>43466</v>
      </c>
      <c r="G2" s="3" t="s">
        <v>15</v>
      </c>
    </row>
    <row r="3" spans="1:7" x14ac:dyDescent="0.25">
      <c r="A3" s="10" t="s">
        <v>9</v>
      </c>
      <c r="B3" s="10" t="s">
        <v>10</v>
      </c>
      <c r="C3" s="10" t="s">
        <v>11</v>
      </c>
      <c r="D3" s="11" t="s">
        <v>27</v>
      </c>
      <c r="F3" s="1">
        <v>43471</v>
      </c>
      <c r="G3" s="3" t="s">
        <v>16</v>
      </c>
    </row>
    <row r="4" spans="1:7" x14ac:dyDescent="0.25">
      <c r="A4" s="12" t="s">
        <v>12</v>
      </c>
      <c r="B4" s="7">
        <v>43570</v>
      </c>
      <c r="C4" s="7">
        <v>43580</v>
      </c>
      <c r="D4">
        <f>NETWORKDAYS.INTL(B4,C4,1,$F$2:$F$14)</f>
        <v>8</v>
      </c>
      <c r="F4" s="1">
        <v>43574</v>
      </c>
      <c r="G4" s="3" t="s">
        <v>17</v>
      </c>
    </row>
    <row r="5" spans="1:7" x14ac:dyDescent="0.25">
      <c r="A5" s="12" t="s">
        <v>13</v>
      </c>
      <c r="B5" s="7">
        <v>43605</v>
      </c>
      <c r="C5" s="7">
        <v>43616</v>
      </c>
      <c r="D5">
        <f t="shared" ref="D5:D7" si="0">NETWORKDAYS.INTL(B5,C5,1,$F$2:$F$14)</f>
        <v>9</v>
      </c>
      <c r="F5" s="1">
        <v>43576</v>
      </c>
      <c r="G5" s="3" t="s">
        <v>28</v>
      </c>
    </row>
    <row r="6" spans="1:7" x14ac:dyDescent="0.25">
      <c r="A6" s="12" t="s">
        <v>14</v>
      </c>
      <c r="B6" s="7">
        <v>43616</v>
      </c>
      <c r="C6" s="7">
        <v>43616</v>
      </c>
      <c r="D6">
        <f t="shared" si="0"/>
        <v>1</v>
      </c>
      <c r="F6" s="1">
        <v>43586</v>
      </c>
      <c r="G6" s="3" t="s">
        <v>18</v>
      </c>
    </row>
    <row r="7" spans="1:7" x14ac:dyDescent="0.25">
      <c r="A7" s="12" t="s">
        <v>35</v>
      </c>
      <c r="B7" s="7">
        <v>43678</v>
      </c>
      <c r="C7" s="7">
        <v>43696</v>
      </c>
      <c r="D7">
        <f t="shared" si="0"/>
        <v>12</v>
      </c>
      <c r="F7" s="1">
        <v>43615</v>
      </c>
      <c r="G7" s="3" t="s">
        <v>19</v>
      </c>
    </row>
    <row r="8" spans="1:7" x14ac:dyDescent="0.25">
      <c r="F8" s="1">
        <v>43626</v>
      </c>
      <c r="G8" s="3" t="s">
        <v>20</v>
      </c>
    </row>
    <row r="9" spans="1:7" x14ac:dyDescent="0.25">
      <c r="F9" s="1">
        <v>43636</v>
      </c>
      <c r="G9" s="3" t="s">
        <v>21</v>
      </c>
    </row>
    <row r="10" spans="1:7" x14ac:dyDescent="0.25">
      <c r="F10" s="1">
        <v>43692</v>
      </c>
      <c r="G10" s="3" t="s">
        <v>22</v>
      </c>
    </row>
    <row r="11" spans="1:7" x14ac:dyDescent="0.25">
      <c r="F11" s="1">
        <v>43741</v>
      </c>
      <c r="G11" s="3" t="s">
        <v>23</v>
      </c>
    </row>
    <row r="12" spans="1:7" x14ac:dyDescent="0.25">
      <c r="F12" s="1">
        <v>43770</v>
      </c>
      <c r="G12" s="3" t="s">
        <v>24</v>
      </c>
    </row>
    <row r="13" spans="1:7" x14ac:dyDescent="0.25">
      <c r="F13" s="1">
        <v>43824</v>
      </c>
      <c r="G13" s="3" t="s">
        <v>25</v>
      </c>
    </row>
    <row r="14" spans="1:7" x14ac:dyDescent="0.25">
      <c r="F14" s="1">
        <v>43825</v>
      </c>
      <c r="G14" s="3" t="s">
        <v>26</v>
      </c>
    </row>
  </sheetData>
  <mergeCells count="1">
    <mergeCell ref="F1:G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"/>
  <sheetViews>
    <sheetView workbookViewId="0">
      <selection activeCell="E5" sqref="E5"/>
    </sheetView>
  </sheetViews>
  <sheetFormatPr baseColWidth="10" defaultRowHeight="15" x14ac:dyDescent="0.25"/>
  <cols>
    <col min="1" max="1" width="17.85546875" customWidth="1"/>
    <col min="2" max="2" width="15.5703125" customWidth="1"/>
    <col min="4" max="4" width="13.5703125" customWidth="1"/>
    <col min="5" max="5" width="14.42578125" customWidth="1"/>
  </cols>
  <sheetData>
    <row r="1" spans="1:7" x14ac:dyDescent="0.25">
      <c r="A1" t="s">
        <v>36</v>
      </c>
      <c r="B1" s="18">
        <v>43739</v>
      </c>
      <c r="C1" s="24"/>
      <c r="D1" s="24"/>
      <c r="E1" s="24"/>
    </row>
    <row r="2" spans="1:7" x14ac:dyDescent="0.25">
      <c r="C2" s="35" t="s">
        <v>33</v>
      </c>
      <c r="D2" s="35"/>
      <c r="E2" s="35"/>
    </row>
    <row r="3" spans="1:7" x14ac:dyDescent="0.25">
      <c r="A3" s="22" t="s">
        <v>29</v>
      </c>
      <c r="B3" s="23" t="s">
        <v>30</v>
      </c>
      <c r="C3" s="23" t="s">
        <v>31</v>
      </c>
      <c r="D3" s="23" t="s">
        <v>32</v>
      </c>
      <c r="E3" s="23" t="s">
        <v>27</v>
      </c>
    </row>
    <row r="4" spans="1:7" x14ac:dyDescent="0.25">
      <c r="A4" s="25" t="s">
        <v>37</v>
      </c>
      <c r="B4" s="1">
        <v>41671</v>
      </c>
      <c r="C4">
        <f>DATEDIF(B4,$B$1,"y")</f>
        <v>5</v>
      </c>
      <c r="D4">
        <f>DATEDIF(B4,$B$1,"ym")</f>
        <v>8</v>
      </c>
      <c r="E4">
        <f>DATEDIF(B4,$B$1,"md")</f>
        <v>0</v>
      </c>
      <c r="G4" s="1"/>
    </row>
    <row r="5" spans="1:7" x14ac:dyDescent="0.25">
      <c r="A5" s="25" t="s">
        <v>38</v>
      </c>
      <c r="B5" s="1">
        <v>40283</v>
      </c>
      <c r="C5">
        <f t="shared" ref="C5:C6" si="0">DATEDIF(B5,$B$1,"y")</f>
        <v>9</v>
      </c>
      <c r="D5">
        <f t="shared" ref="D5:D6" si="1">DATEDIF(B5,$B$1,"ym")</f>
        <v>5</v>
      </c>
      <c r="E5">
        <f t="shared" ref="E5:E6" si="2">DATEDIF(B5,$B$1,"md")</f>
        <v>16</v>
      </c>
    </row>
    <row r="6" spans="1:7" x14ac:dyDescent="0.25">
      <c r="A6" s="25" t="s">
        <v>39</v>
      </c>
      <c r="B6" s="1">
        <v>40976</v>
      </c>
      <c r="C6">
        <f t="shared" si="0"/>
        <v>7</v>
      </c>
      <c r="D6">
        <f t="shared" si="1"/>
        <v>6</v>
      </c>
      <c r="E6">
        <f t="shared" si="2"/>
        <v>23</v>
      </c>
    </row>
  </sheetData>
  <mergeCells count="1">
    <mergeCell ref="C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Datum als Zahl</vt:lpstr>
      <vt:lpstr>Wochentag</vt:lpstr>
      <vt:lpstr>Kalenderwoche</vt:lpstr>
      <vt:lpstr>Datum als Text</vt:lpstr>
      <vt:lpstr>Alter berechnen-1</vt:lpstr>
      <vt:lpstr>Alter berechnen-2</vt:lpstr>
      <vt:lpstr>Alter berechnen-3</vt:lpstr>
      <vt:lpstr>Nettoarbeitstage</vt:lpstr>
      <vt:lpstr>DATEDIF</vt:lpstr>
      <vt:lpstr>Arbeitszeiten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2014-04-16T07:22:41Z</dcterms:created>
  <dcterms:modified xsi:type="dcterms:W3CDTF">2019-09-11T06:27:38Z</dcterms:modified>
</cp:coreProperties>
</file>