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7\"/>
    </mc:Choice>
  </mc:AlternateContent>
  <xr:revisionPtr revIDLastSave="0" documentId="13_ncr:1_{EA34B886-5478-4E51-BBFD-1690F595A247}" xr6:coauthVersionLast="47" xr6:coauthVersionMax="47" xr10:uidLastSave="{00000000-0000-0000-0000-000000000000}"/>
  <bookViews>
    <workbookView xWindow="-120" yWindow="-120" windowWidth="20730" windowHeight="11160" activeTab="1" xr2:uid="{F2A47CBA-19E3-4378-AD2F-B14491F4C62C}"/>
  </bookViews>
  <sheets>
    <sheet name="Tabelle1" sheetId="1" r:id="rId1"/>
    <sheet name="Ergebni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2" l="1"/>
  <c r="F22" i="2"/>
  <c r="F21" i="2"/>
  <c r="F3" i="2"/>
  <c r="F2" i="2"/>
  <c r="F4" i="2" s="1"/>
  <c r="F5" i="2" s="1"/>
  <c r="G22" i="2"/>
  <c r="G23" i="2"/>
  <c r="G4" i="2"/>
  <c r="G3" i="2"/>
  <c r="G5" i="2"/>
  <c r="G21" i="2"/>
  <c r="G2" i="2"/>
</calcChain>
</file>

<file path=xl/sharedStrings.xml><?xml version="1.0" encoding="utf-8"?>
<sst xmlns="http://schemas.openxmlformats.org/spreadsheetml/2006/main" count="13" uniqueCount="10">
  <si>
    <t>lfd. Nr.</t>
  </si>
  <si>
    <t>Zufriedenheit</t>
  </si>
  <si>
    <t>Wartezeit Sek.</t>
  </si>
  <si>
    <t>Korrelationskoeffizient</t>
  </si>
  <si>
    <t>Anzahl Fälle</t>
  </si>
  <si>
    <t>t</t>
  </si>
  <si>
    <t>p</t>
  </si>
  <si>
    <t>Bestimmtheitsmaß</t>
  </si>
  <si>
    <t>Steigung</t>
  </si>
  <si>
    <t>Achsenabschnitt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</si>
</sst>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000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/>
    <xf numFmtId="0" fontId="1" fillId="3" borderId="0" xfId="0" applyFont="1" applyFill="1"/>
    <xf numFmtId="0" fontId="0" fillId="3" borderId="0" xfId="0" applyFill="1"/>
    <xf numFmtId="0" fontId="0" fillId="2" borderId="0" xfId="0" applyFont="1" applyFill="1"/>
    <xf numFmtId="165" fontId="0" fillId="2" borderId="0" xfId="0" applyNumberFormat="1" applyFont="1" applyFill="1"/>
    <xf numFmtId="0" fontId="0" fillId="4" borderId="0" xfId="0" applyFill="1"/>
    <xf numFmtId="164" fontId="0" fillId="4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Zusammenhang Zufriedenheit und Wartezeit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Ergebnis!$C$1</c:f>
              <c:strCache>
                <c:ptCount val="1"/>
                <c:pt idx="0">
                  <c:v>Wartezeit Sek.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024875323957385"/>
                  <c:y val="0.1418135487368251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Ergebnis!$B$2:$B$21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2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6</c:v>
                </c:pt>
                <c:pt idx="18">
                  <c:v>2</c:v>
                </c:pt>
                <c:pt idx="19">
                  <c:v>2</c:v>
                </c:pt>
              </c:numCache>
            </c:numRef>
          </c:xVal>
          <c:yVal>
            <c:numRef>
              <c:f>Ergebnis!$C$2:$C$21</c:f>
              <c:numCache>
                <c:formatCode>General</c:formatCode>
                <c:ptCount val="20"/>
                <c:pt idx="0">
                  <c:v>95</c:v>
                </c:pt>
                <c:pt idx="1">
                  <c:v>110</c:v>
                </c:pt>
                <c:pt idx="2">
                  <c:v>45</c:v>
                </c:pt>
                <c:pt idx="3">
                  <c:v>56</c:v>
                </c:pt>
                <c:pt idx="4">
                  <c:v>150</c:v>
                </c:pt>
                <c:pt idx="5">
                  <c:v>220</c:v>
                </c:pt>
                <c:pt idx="6">
                  <c:v>95</c:v>
                </c:pt>
                <c:pt idx="7">
                  <c:v>48</c:v>
                </c:pt>
                <c:pt idx="8">
                  <c:v>95</c:v>
                </c:pt>
                <c:pt idx="9">
                  <c:v>180</c:v>
                </c:pt>
                <c:pt idx="10">
                  <c:v>300</c:v>
                </c:pt>
                <c:pt idx="11">
                  <c:v>230</c:v>
                </c:pt>
                <c:pt idx="12">
                  <c:v>320</c:v>
                </c:pt>
                <c:pt idx="13">
                  <c:v>70</c:v>
                </c:pt>
                <c:pt idx="14">
                  <c:v>220</c:v>
                </c:pt>
                <c:pt idx="15">
                  <c:v>116</c:v>
                </c:pt>
                <c:pt idx="16">
                  <c:v>63</c:v>
                </c:pt>
                <c:pt idx="17">
                  <c:v>360</c:v>
                </c:pt>
                <c:pt idx="18">
                  <c:v>40</c:v>
                </c:pt>
                <c:pt idx="19">
                  <c:v>140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BF-4F74-BEED-D643BA717D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639600"/>
        <c:axId val="565645832"/>
      </c:scatterChart>
      <c:valAx>
        <c:axId val="565639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Zufriedenheit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65645832"/>
        <c:crosses val="autoZero"/>
        <c:crossBetween val="midCat"/>
      </c:valAx>
      <c:valAx>
        <c:axId val="565645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Wartezeit Sek.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65639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494435</xdr:colOff>
      <xdr:row>5</xdr:row>
      <xdr:rowOff>133782</xdr:rowOff>
    </xdr:from>
    <xdr:to>
      <xdr:col>7</xdr:col>
      <xdr:colOff>1</xdr:colOff>
      <xdr:row>19</xdr:row>
      <xdr:rowOff>62345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7E206FC-5C39-4002-8A64-2FF131A63A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CFCBE-51BB-4B6B-82AB-5F9EFA96D102}">
  <dimension ref="A1:C21"/>
  <sheetViews>
    <sheetView zoomScale="110" zoomScaleNormal="110" workbookViewId="0">
      <selection activeCell="B5" sqref="B5"/>
    </sheetView>
  </sheetViews>
  <sheetFormatPr baseColWidth="10" defaultRowHeight="15" x14ac:dyDescent="0.25"/>
  <cols>
    <col min="1" max="1" width="10.28515625" style="1" customWidth="1"/>
    <col min="2" max="2" width="14" customWidth="1"/>
    <col min="3" max="3" width="13.85546875" customWidth="1"/>
  </cols>
  <sheetData>
    <row r="1" spans="1:3" x14ac:dyDescent="0.25">
      <c r="A1" s="1" t="s">
        <v>0</v>
      </c>
      <c r="B1" t="s">
        <v>1</v>
      </c>
      <c r="C1" t="s">
        <v>2</v>
      </c>
    </row>
    <row r="2" spans="1:3" x14ac:dyDescent="0.25">
      <c r="A2" s="1">
        <v>1</v>
      </c>
      <c r="B2">
        <v>2</v>
      </c>
      <c r="C2">
        <v>95</v>
      </c>
    </row>
    <row r="3" spans="1:3" x14ac:dyDescent="0.25">
      <c r="A3" s="1">
        <v>2</v>
      </c>
      <c r="B3">
        <v>3</v>
      </c>
      <c r="C3">
        <v>110</v>
      </c>
    </row>
    <row r="4" spans="1:3" x14ac:dyDescent="0.25">
      <c r="A4" s="1">
        <v>3</v>
      </c>
      <c r="B4">
        <v>2</v>
      </c>
      <c r="C4">
        <v>45</v>
      </c>
    </row>
    <row r="5" spans="1:3" x14ac:dyDescent="0.25">
      <c r="A5" s="1">
        <v>4</v>
      </c>
      <c r="B5">
        <v>1</v>
      </c>
      <c r="C5">
        <v>56</v>
      </c>
    </row>
    <row r="6" spans="1:3" x14ac:dyDescent="0.25">
      <c r="A6" s="1">
        <v>5</v>
      </c>
      <c r="B6">
        <v>3</v>
      </c>
      <c r="C6">
        <v>150</v>
      </c>
    </row>
    <row r="7" spans="1:3" x14ac:dyDescent="0.25">
      <c r="A7" s="1">
        <v>6</v>
      </c>
      <c r="B7">
        <v>4</v>
      </c>
      <c r="C7">
        <v>220</v>
      </c>
    </row>
    <row r="8" spans="1:3" x14ac:dyDescent="0.25">
      <c r="A8" s="1">
        <v>7</v>
      </c>
      <c r="B8">
        <v>3</v>
      </c>
      <c r="C8">
        <v>95</v>
      </c>
    </row>
    <row r="9" spans="1:3" x14ac:dyDescent="0.25">
      <c r="A9" s="1">
        <v>8</v>
      </c>
      <c r="B9">
        <v>1</v>
      </c>
      <c r="C9">
        <v>48</v>
      </c>
    </row>
    <row r="10" spans="1:3" x14ac:dyDescent="0.25">
      <c r="A10" s="1">
        <v>9</v>
      </c>
      <c r="B10">
        <v>3</v>
      </c>
      <c r="C10">
        <v>95</v>
      </c>
    </row>
    <row r="11" spans="1:3" x14ac:dyDescent="0.25">
      <c r="A11" s="1">
        <v>10</v>
      </c>
      <c r="B11">
        <v>3</v>
      </c>
      <c r="C11">
        <v>180</v>
      </c>
    </row>
    <row r="12" spans="1:3" x14ac:dyDescent="0.25">
      <c r="A12" s="1">
        <v>11</v>
      </c>
      <c r="B12">
        <v>5</v>
      </c>
      <c r="C12">
        <v>300</v>
      </c>
    </row>
    <row r="13" spans="1:3" x14ac:dyDescent="0.25">
      <c r="A13" s="1">
        <v>12</v>
      </c>
      <c r="B13">
        <v>5</v>
      </c>
      <c r="C13">
        <v>230</v>
      </c>
    </row>
    <row r="14" spans="1:3" x14ac:dyDescent="0.25">
      <c r="A14" s="1">
        <v>13</v>
      </c>
      <c r="B14">
        <v>5</v>
      </c>
      <c r="C14">
        <v>320</v>
      </c>
    </row>
    <row r="15" spans="1:3" x14ac:dyDescent="0.25">
      <c r="A15" s="1">
        <v>14</v>
      </c>
      <c r="B15">
        <v>2</v>
      </c>
      <c r="C15">
        <v>70</v>
      </c>
    </row>
    <row r="16" spans="1:3" x14ac:dyDescent="0.25">
      <c r="A16" s="1">
        <v>15</v>
      </c>
      <c r="B16">
        <v>4</v>
      </c>
      <c r="C16">
        <v>220</v>
      </c>
    </row>
    <row r="17" spans="1:3" x14ac:dyDescent="0.25">
      <c r="A17" s="1">
        <v>16</v>
      </c>
      <c r="B17">
        <v>2</v>
      </c>
      <c r="C17">
        <v>116</v>
      </c>
    </row>
    <row r="18" spans="1:3" x14ac:dyDescent="0.25">
      <c r="A18" s="1">
        <v>17</v>
      </c>
      <c r="B18">
        <v>3</v>
      </c>
      <c r="C18">
        <v>63</v>
      </c>
    </row>
    <row r="19" spans="1:3" x14ac:dyDescent="0.25">
      <c r="A19" s="1">
        <v>18</v>
      </c>
      <c r="B19">
        <v>6</v>
      </c>
      <c r="C19">
        <v>360</v>
      </c>
    </row>
    <row r="20" spans="1:3" x14ac:dyDescent="0.25">
      <c r="A20" s="1">
        <v>19</v>
      </c>
      <c r="B20">
        <v>2</v>
      </c>
      <c r="C20">
        <v>40</v>
      </c>
    </row>
    <row r="21" spans="1:3" x14ac:dyDescent="0.25">
      <c r="A21" s="1">
        <v>20</v>
      </c>
      <c r="B21">
        <v>2</v>
      </c>
      <c r="C21">
        <v>140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8F9E0-C802-408C-9B0C-559A6C68FFD7}">
  <dimension ref="A1:G23"/>
  <sheetViews>
    <sheetView tabSelected="1" topLeftCell="A10" zoomScale="110" zoomScaleNormal="110" workbookViewId="0">
      <selection activeCell="F5" sqref="F5"/>
    </sheetView>
  </sheetViews>
  <sheetFormatPr baseColWidth="10" defaultRowHeight="15" x14ac:dyDescent="0.25"/>
  <cols>
    <col min="1" max="1" width="10.28515625" style="1" customWidth="1"/>
    <col min="2" max="2" width="14" customWidth="1"/>
    <col min="3" max="3" width="13.85546875" customWidth="1"/>
    <col min="4" max="4" width="7.5703125" customWidth="1"/>
    <col min="5" max="5" width="21.85546875" bestFit="1" customWidth="1"/>
    <col min="6" max="6" width="14" customWidth="1"/>
    <col min="7" max="7" width="34.42578125" bestFit="1" customWidth="1"/>
  </cols>
  <sheetData>
    <row r="1" spans="1:7" x14ac:dyDescent="0.25">
      <c r="A1" s="1" t="s">
        <v>0</v>
      </c>
      <c r="B1" t="s">
        <v>1</v>
      </c>
      <c r="C1" t="s">
        <v>2</v>
      </c>
    </row>
    <row r="2" spans="1:7" x14ac:dyDescent="0.25">
      <c r="A2" s="1">
        <v>1</v>
      </c>
      <c r="B2">
        <v>2</v>
      </c>
      <c r="C2">
        <v>95</v>
      </c>
      <c r="E2" s="3" t="s">
        <v>3</v>
      </c>
      <c r="F2" s="2">
        <f>CORREL(B2:B21,C2:C21)</f>
        <v>0.91254947206051296</v>
      </c>
      <c r="G2" t="str">
        <f ca="1">_xlfn.FORMULATEXT(F2)</f>
        <v>=KORREL(B2:B21;C2:C21)</v>
      </c>
    </row>
    <row r="3" spans="1:7" x14ac:dyDescent="0.25">
      <c r="A3" s="1">
        <v>2</v>
      </c>
      <c r="B3">
        <v>3</v>
      </c>
      <c r="C3">
        <v>110</v>
      </c>
      <c r="E3" s="4" t="s">
        <v>4</v>
      </c>
      <c r="F3" s="5">
        <f>COUNT(A2:A21)</f>
        <v>20</v>
      </c>
      <c r="G3" t="str">
        <f ca="1">_xlfn.FORMULATEXT(F3)</f>
        <v>=ANZAHL(A2:A21)</v>
      </c>
    </row>
    <row r="4" spans="1:7" x14ac:dyDescent="0.25">
      <c r="A4" s="1">
        <v>3</v>
      </c>
      <c r="B4">
        <v>2</v>
      </c>
      <c r="C4">
        <v>45</v>
      </c>
      <c r="E4" s="4" t="s">
        <v>5</v>
      </c>
      <c r="F4" s="5">
        <f>(F2*SQRT(F3-2))/SQRT(1-F2^2)</f>
        <v>9.4668416746937627</v>
      </c>
      <c r="G4" t="str">
        <f t="shared" ref="G4:G5" ca="1" si="0">_xlfn.FORMULATEXT(F4)</f>
        <v>=(F2*WURZEL(F3-2))/WURZEL(1-F2^2)</v>
      </c>
    </row>
    <row r="5" spans="1:7" x14ac:dyDescent="0.25">
      <c r="A5" s="1">
        <v>4</v>
      </c>
      <c r="B5">
        <v>1</v>
      </c>
      <c r="C5">
        <v>56</v>
      </c>
      <c r="E5" s="4" t="s">
        <v>6</v>
      </c>
      <c r="F5" s="6">
        <f>_xlfn.T.DIST.2T(F4,F3-2)</f>
        <v>2.0612332301889282E-8</v>
      </c>
      <c r="G5" t="str">
        <f t="shared" ca="1" si="0"/>
        <v>=T.VERT.2S(F4;F3-2)</v>
      </c>
    </row>
    <row r="6" spans="1:7" x14ac:dyDescent="0.25">
      <c r="A6" s="1">
        <v>5</v>
      </c>
      <c r="B6">
        <v>3</v>
      </c>
      <c r="C6">
        <v>150</v>
      </c>
    </row>
    <row r="7" spans="1:7" x14ac:dyDescent="0.25">
      <c r="A7" s="1">
        <v>6</v>
      </c>
      <c r="B7">
        <v>4</v>
      </c>
      <c r="C7">
        <v>220</v>
      </c>
    </row>
    <row r="8" spans="1:7" x14ac:dyDescent="0.25">
      <c r="A8" s="1">
        <v>7</v>
      </c>
      <c r="B8">
        <v>3</v>
      </c>
      <c r="C8">
        <v>95</v>
      </c>
    </row>
    <row r="9" spans="1:7" x14ac:dyDescent="0.25">
      <c r="A9" s="1">
        <v>8</v>
      </c>
      <c r="B9">
        <v>1</v>
      </c>
      <c r="C9">
        <v>48</v>
      </c>
    </row>
    <row r="10" spans="1:7" x14ac:dyDescent="0.25">
      <c r="A10" s="1">
        <v>9</v>
      </c>
      <c r="B10">
        <v>3</v>
      </c>
      <c r="C10">
        <v>95</v>
      </c>
    </row>
    <row r="11" spans="1:7" x14ac:dyDescent="0.25">
      <c r="A11" s="1">
        <v>10</v>
      </c>
      <c r="B11">
        <v>3</v>
      </c>
      <c r="C11">
        <v>180</v>
      </c>
    </row>
    <row r="12" spans="1:7" x14ac:dyDescent="0.25">
      <c r="A12" s="1">
        <v>11</v>
      </c>
      <c r="B12">
        <v>5</v>
      </c>
      <c r="C12">
        <v>300</v>
      </c>
    </row>
    <row r="13" spans="1:7" x14ac:dyDescent="0.25">
      <c r="A13" s="1">
        <v>12</v>
      </c>
      <c r="B13">
        <v>5</v>
      </c>
      <c r="C13">
        <v>230</v>
      </c>
    </row>
    <row r="14" spans="1:7" x14ac:dyDescent="0.25">
      <c r="A14" s="1">
        <v>13</v>
      </c>
      <c r="B14">
        <v>5</v>
      </c>
      <c r="C14">
        <v>320</v>
      </c>
    </row>
    <row r="15" spans="1:7" x14ac:dyDescent="0.25">
      <c r="A15" s="1">
        <v>14</v>
      </c>
      <c r="B15">
        <v>2</v>
      </c>
      <c r="C15">
        <v>70</v>
      </c>
    </row>
    <row r="16" spans="1:7" x14ac:dyDescent="0.25">
      <c r="A16" s="1">
        <v>15</v>
      </c>
      <c r="B16">
        <v>4</v>
      </c>
      <c r="C16">
        <v>220</v>
      </c>
    </row>
    <row r="17" spans="1:7" x14ac:dyDescent="0.25">
      <c r="A17" s="1">
        <v>16</v>
      </c>
      <c r="B17">
        <v>2</v>
      </c>
      <c r="C17">
        <v>116</v>
      </c>
    </row>
    <row r="18" spans="1:7" x14ac:dyDescent="0.25">
      <c r="A18" s="1">
        <v>17</v>
      </c>
      <c r="B18">
        <v>3</v>
      </c>
      <c r="C18">
        <v>63</v>
      </c>
    </row>
    <row r="19" spans="1:7" x14ac:dyDescent="0.25">
      <c r="A19" s="1">
        <v>18</v>
      </c>
      <c r="B19">
        <v>6</v>
      </c>
      <c r="C19">
        <v>360</v>
      </c>
    </row>
    <row r="20" spans="1:7" x14ac:dyDescent="0.25">
      <c r="A20" s="1">
        <v>19</v>
      </c>
      <c r="B20">
        <v>2</v>
      </c>
      <c r="C20">
        <v>40</v>
      </c>
    </row>
    <row r="21" spans="1:7" x14ac:dyDescent="0.25">
      <c r="A21" s="1">
        <v>20</v>
      </c>
      <c r="B21">
        <v>2</v>
      </c>
      <c r="C21">
        <v>140</v>
      </c>
      <c r="E21" s="7" t="s">
        <v>7</v>
      </c>
      <c r="F21" s="8">
        <f>RSQ(B2:B21,C2:C21)</f>
        <v>0.83274653895792095</v>
      </c>
      <c r="G21" t="str">
        <f ca="1">_xlfn.FORMULATEXT(F21)</f>
        <v>=BESTIMMTHEITSMASS(B2:B21;C2:C21)</v>
      </c>
    </row>
    <row r="22" spans="1:7" x14ac:dyDescent="0.25">
      <c r="E22" s="7" t="s">
        <v>8</v>
      </c>
      <c r="F22" s="8">
        <f>SLOPE(B2:B21,C2:C21)</f>
        <v>1.3047251092711085E-2</v>
      </c>
      <c r="G22" t="str">
        <f t="shared" ref="G22:G23" ca="1" si="1">_xlfn.FORMULATEXT(F22)</f>
        <v>=STEIGUNG(B2:B21;C2:C21)</v>
      </c>
    </row>
    <row r="23" spans="1:7" x14ac:dyDescent="0.25">
      <c r="E23" s="7" t="s">
        <v>9</v>
      </c>
      <c r="F23" s="8">
        <f>INTERCEPT(B2:B21,C2:C21)</f>
        <v>1.1235733761612081</v>
      </c>
      <c r="G23" t="str">
        <f t="shared" ca="1" si="1"/>
        <v>=ACHSENABSCHNITT(B2:B21;C2:C21)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2021-01-18T11:27:16Z</dcterms:created>
  <dcterms:modified xsi:type="dcterms:W3CDTF">2021-08-11T11:04:27Z</dcterms:modified>
</cp:coreProperties>
</file>